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iltys.government.iomgov\root\FSA_Shared\Supervision\Actuarial\Regulations\Life\Templates\working copies of templates\UPdate 10 for data warehouse\"/>
    </mc:Choice>
  </mc:AlternateContent>
  <bookViews>
    <workbookView xWindow="0" yWindow="90" windowWidth="14280" windowHeight="6080" tabRatio="741" activeTab="5"/>
  </bookViews>
  <sheets>
    <sheet name="Index" sheetId="3" r:id="rId1"/>
    <sheet name="Raw Results" sheetId="16" r:id="rId2"/>
    <sheet name="Regulatory Balance Sheet 2" sheetId="17" r:id="rId3"/>
    <sheet name="Operational Risk 2" sheetId="19" r:id="rId4"/>
    <sheet name="Market Risk 2" sheetId="6" r:id="rId5"/>
    <sheet name="Life Underwriting Risk 2" sheetId="9" r:id="rId6"/>
    <sheet name="Health Underwriting Risk 2" sheetId="18" r:id="rId7"/>
  </sheets>
  <externalReferences>
    <externalReference r:id="rId8"/>
  </externalReferences>
  <definedNames>
    <definedName name="A">#REF!</definedName>
    <definedName name="Acc_NAV">'Regulatory Balance Sheet 2'!$D$129</definedName>
    <definedName name="Acc_Total_Assets">'Regulatory Balance Sheet 2'!$D$81</definedName>
    <definedName name="Acc_Total_Liabs">'Regulatory Balance Sheet 2'!$D$123</definedName>
    <definedName name="Base_assets">'Market Risk 2'!$D$7</definedName>
    <definedName name="Base_Gross_BOF">'Market Risk 2'!#REF!</definedName>
    <definedName name="Base_Net_BOF">'Market Risk 2'!#REF!</definedName>
    <definedName name="Base_VDB">'Market Risk 2'!$H$7</definedName>
    <definedName name="Base_VGB">'Market Risk 2'!$F$7</definedName>
    <definedName name="BE_Assets">'Market Risk 2'!#REF!</definedName>
    <definedName name="BE_Liabs_VDB">'Market Risk 2'!#REF!</definedName>
    <definedName name="BE_Liabs_VGB">'Market Risk 2'!#REF!</definedName>
    <definedName name="Catastrophe">'Life Underwriting Risk 2'!$B$44:$J$48</definedName>
    <definedName name="Concentration">'Market Risk 2'!$B$105:$J$109</definedName>
    <definedName name="Corr">#REF!</definedName>
    <definedName name="Curr_Simp">'Market Risk 2'!$D$12</definedName>
    <definedName name="Currency">'Market Risk 2'!$B$41:$J$92</definedName>
    <definedName name="CurrencyCorr">#REF!</definedName>
    <definedName name="DefaultCorr">#REF!</definedName>
    <definedName name="Disability">'Life Underwriting Risk 2'!$B$16:$J$22</definedName>
    <definedName name="EARNlifenonul">'[1]Operational Risk Sheet 1'!$H$20</definedName>
    <definedName name="Eq_1_vol_Down">'Market Risk 2'!#REF!</definedName>
    <definedName name="Eq_1_vol_Up">'Market Risk 2'!#REF!</definedName>
    <definedName name="Eq_2_vol_Down">'Market Risk 2'!#REF!</definedName>
    <definedName name="Eq_2_vol_Up">'Market Risk 2'!#REF!</definedName>
    <definedName name="EqCorr">#REF!</definedName>
    <definedName name="Equity">'Market Risk 2'!$B$22:$J$32</definedName>
    <definedName name="EqVolDownCorr">#REF!</definedName>
    <definedName name="EqVolUpCorr">#REF!</definedName>
    <definedName name="Expense">'Life Underwriting Risk 2'!$B$32:$J$36</definedName>
    <definedName name="Health_CAT" localSheetId="6">'Health Underwriting Risk 2'!#REF!</definedName>
    <definedName name="Health_Dis_Morb" localSheetId="6">'Health Underwriting Risk 2'!#REF!</definedName>
    <definedName name="Health_Exp" localSheetId="6">'Health Underwriting Risk 2'!#REF!</definedName>
    <definedName name="Health_income" localSheetId="6">'Health Underwriting Risk 2'!#REF!</definedName>
    <definedName name="Health_Lapse" localSheetId="6">'Health Underwriting Risk 2'!#REF!</definedName>
    <definedName name="Health_Lapse_Down" localSheetId="6">'Health Underwriting Risk 2'!#REF!</definedName>
    <definedName name="Health_Lapse_Mass" localSheetId="6">'Health Underwriting Risk 2'!#REF!</definedName>
    <definedName name="Health_Lapse_Up" localSheetId="6">'Health Underwriting Risk 2'!#REF!</definedName>
    <definedName name="Health_Long" localSheetId="6">'Health Underwriting Risk 2'!#REF!</definedName>
    <definedName name="Health_medical" localSheetId="6">'Health Underwriting Risk 2'!#REF!</definedName>
    <definedName name="Health_medical_down">'Health Underwriting Risk 2'!#REF!</definedName>
    <definedName name="Health_medical_up">'Health Underwriting Risk 2'!#REF!</definedName>
    <definedName name="Health_Mort" localSheetId="6">'Health Underwriting Risk 2'!#REF!</definedName>
    <definedName name="Health_Rev" localSheetId="6">'Health Underwriting Risk 2'!#REF!</definedName>
    <definedName name="HealthCatastrophe" localSheetId="6">'Health Underwriting Risk 2'!#REF!</definedName>
    <definedName name="HealthCorr">#REF!</definedName>
    <definedName name="HealthCorr_SLT">#REF!</definedName>
    <definedName name="HealthDisability" localSheetId="6">'Health Underwriting Risk 2'!#REF!</definedName>
    <definedName name="HealthExpense" localSheetId="6">'Health Underwriting Risk 2'!#REF!</definedName>
    <definedName name="HealthLapse" localSheetId="6">'Health Underwriting Risk 2'!#REF!</definedName>
    <definedName name="HealthLongevity" localSheetId="6">'Health Underwriting Risk 2'!#REF!</definedName>
    <definedName name="HealthMortality" localSheetId="6">'Health Underwriting Risk 2'!#REF!</definedName>
    <definedName name="HealthRevision" localSheetId="6">'Health Underwriting Risk 2'!#REF!</definedName>
    <definedName name="Interest">'Market Risk 2'!$B$15:$J$20</definedName>
    <definedName name="Lapse">'Life Underwriting Risk 2'!$B$24:$J$30</definedName>
    <definedName name="Lapse_Down">'Life Underwriting Risk 2'!#REF!</definedName>
    <definedName name="Lapse_Mass">'Life Underwriting Risk 2'!#REF!</definedName>
    <definedName name="Lapse_Up">'Life Underwriting Risk 2'!#REF!</definedName>
    <definedName name="Life_CAT">'Life Underwriting Risk 2'!#REF!</definedName>
    <definedName name="Life_Dis">'Life Underwriting Risk 2'!#REF!</definedName>
    <definedName name="Life_Dis_Morb">'Life Underwriting Risk 2'!#REF!</definedName>
    <definedName name="Life_Exp">'Life Underwriting Risk 2'!#REF!</definedName>
    <definedName name="Life_Lapse">'Life Underwriting Risk 2'!#REF!</definedName>
    <definedName name="Life_Long">'Life Underwriting Risk 2'!#REF!</definedName>
    <definedName name="Life_Morb">'Life Underwriting Risk 2'!#REF!</definedName>
    <definedName name="Life_Mort">'Life Underwriting Risk 2'!#REF!</definedName>
    <definedName name="Life_Rev">'Life Underwriting Risk 2'!#REF!</definedName>
    <definedName name="LifeCorr">#REF!</definedName>
    <definedName name="Longevity">'Life Underwriting Risk 2'!$B$10:$J$14</definedName>
    <definedName name="MarketCorr">#REF!</definedName>
    <definedName name="Mkt_Conc">'Market Risk 2'!#REF!</definedName>
    <definedName name="Mkt_Curr">'Market Risk 2'!#REF!</definedName>
    <definedName name="Mkt_Curr_Simp">'Market Risk 2'!#REF!</definedName>
    <definedName name="Mkt_Eq">'Market Risk 2'!#REF!</definedName>
    <definedName name="Mkt_Eq_1">'Market Risk 2'!#REF!</definedName>
    <definedName name="Mkt_Eq_2">'Market Risk 2'!#REF!</definedName>
    <definedName name="Mkt_fx_1_Down">'Market Risk 2'!#REF!</definedName>
    <definedName name="Mkt_fx_1_Up">'Market Risk 2'!#REF!</definedName>
    <definedName name="Mkt_fx_10_Down">'Market Risk 2'!#REF!</definedName>
    <definedName name="Mkt_fx_10_Up">'Market Risk 2'!#REF!</definedName>
    <definedName name="Mkt_fx_11_Down">'Market Risk 2'!#REF!</definedName>
    <definedName name="Mkt_fx_11_Up">'Market Risk 2'!#REF!</definedName>
    <definedName name="Mkt_fx_12_Down">'Market Risk 2'!#REF!</definedName>
    <definedName name="Mkt_fx_12_Up">'Market Risk 2'!#REF!</definedName>
    <definedName name="Mkt_fx_13_Down">'Market Risk 2'!#REF!</definedName>
    <definedName name="Mkt_fx_13_Up">'Market Risk 2'!#REF!</definedName>
    <definedName name="Mkt_fx_14_Down">'Market Risk 2'!#REF!</definedName>
    <definedName name="Mkt_fx_14_Up">'Market Risk 2'!#REF!</definedName>
    <definedName name="Mkt_fx_15_Down">'Market Risk 2'!#REF!</definedName>
    <definedName name="Mkt_fx_15_Up">'Market Risk 2'!#REF!</definedName>
    <definedName name="Mkt_fx_2_Down">'Market Risk 2'!#REF!</definedName>
    <definedName name="Mkt_fx_2_Up">'Market Risk 2'!#REF!</definedName>
    <definedName name="Mkt_fx_3_Down">'Market Risk 2'!#REF!</definedName>
    <definedName name="Mkt_fx_3_Up">'Market Risk 2'!#REF!</definedName>
    <definedName name="Mkt_fx_4_Down">'Market Risk 2'!#REF!</definedName>
    <definedName name="Mkt_fx_4_Up">'Market Risk 2'!#REF!</definedName>
    <definedName name="Mkt_fx_5_Down">'Market Risk 2'!#REF!</definedName>
    <definedName name="Mkt_fx_5_Up">'Market Risk 2'!#REF!</definedName>
    <definedName name="Mkt_fx_6_Down">'Market Risk 2'!#REF!</definedName>
    <definedName name="Mkt_fx_6_Up">'Market Risk 2'!#REF!</definedName>
    <definedName name="Mkt_fx_7_Down">'Market Risk 2'!#REF!</definedName>
    <definedName name="Mkt_fx_7_Up">'Market Risk 2'!#REF!</definedName>
    <definedName name="Mkt_fx_8_Down">'Market Risk 2'!#REF!</definedName>
    <definedName name="Mkt_fx_8_Up">'Market Risk 2'!#REF!</definedName>
    <definedName name="Mkt_fx_9_Down">'Market Risk 2'!#REF!</definedName>
    <definedName name="Mkt_fx_9_Up">'Market Risk 2'!#REF!</definedName>
    <definedName name="Mkt_Int">'Market Risk 2'!#REF!</definedName>
    <definedName name="Mkt_Int_Down">'Market Risk 2'!#REF!</definedName>
    <definedName name="Mkt_Int_Up">'Market Risk 2'!#REF!</definedName>
    <definedName name="Mkt_Prop">'Market Risk 2'!#REF!</definedName>
    <definedName name="Mkt_sp">'Market Risk 2'!#REF!</definedName>
    <definedName name="Mkt_sp_Bonds">'Market Risk 2'!#REF!</definedName>
    <definedName name="Mkt_sp_cd">'Market Risk 2'!#REF!</definedName>
    <definedName name="Mkt_sp_cd_Down">'Market Risk 2'!#REF!</definedName>
    <definedName name="Mkt_sp_cd_Up">'Market Risk 2'!#REF!</definedName>
    <definedName name="Mkt_sp_Sec">'Market Risk 2'!#REF!</definedName>
    <definedName name="Mortality">'Life Underwriting Risk 2'!$B$4:$J$8</definedName>
    <definedName name="n_Lapse_Down">'Life Underwriting Risk 2'!#REF!</definedName>
    <definedName name="n_Lapse_Down_health" localSheetId="6">'Health Underwriting Risk 2'!#REF!</definedName>
    <definedName name="nEq_1_vol_Down">'Market Risk 2'!#REF!</definedName>
    <definedName name="nEq_1_vol_Up">'Market Risk 2'!#REF!</definedName>
    <definedName name="nEq_2_vol_Down">'Market Risk 2'!#REF!</definedName>
    <definedName name="nEq_2_vol_Up">'Market Risk 2'!#REF!</definedName>
    <definedName name="nHealth_CAT" localSheetId="6">'Health Underwriting Risk 2'!#REF!</definedName>
    <definedName name="nHealth_Dis_Morb" localSheetId="6">'Health Underwriting Risk 2'!#REF!</definedName>
    <definedName name="nHealth_Exp" localSheetId="6">'Health Underwriting Risk 2'!#REF!</definedName>
    <definedName name="nHealth_income" localSheetId="6">'Health Underwriting Risk 2'!#REF!</definedName>
    <definedName name="nHealth_Lapse" localSheetId="6">'Health Underwriting Risk 2'!#REF!</definedName>
    <definedName name="nHealth_Long" localSheetId="6">'Health Underwriting Risk 2'!#REF!</definedName>
    <definedName name="nHealth_Mass" localSheetId="6">'Health Underwriting Risk 2'!#REF!</definedName>
    <definedName name="nHealth_medical" localSheetId="6">'Health Underwriting Risk 2'!#REF!</definedName>
    <definedName name="nHealth_medical_down">'Health Underwriting Risk 2'!#REF!</definedName>
    <definedName name="nHealth_medical_up">'Health Underwriting Risk 2'!#REF!</definedName>
    <definedName name="nHealth_Mort" localSheetId="6">'Health Underwriting Risk 2'!#REF!</definedName>
    <definedName name="nHealth_Rev" localSheetId="6">'Health Underwriting Risk 2'!#REF!</definedName>
    <definedName name="nHealth_Up" localSheetId="6">'Health Underwriting Risk 2'!#REF!</definedName>
    <definedName name="nLapse_Mass">'Life Underwriting Risk 2'!#REF!</definedName>
    <definedName name="nLapse_Up">'Life Underwriting Risk 2'!#REF!</definedName>
    <definedName name="nLife_CAT">'Life Underwriting Risk 2'!#REF!</definedName>
    <definedName name="nLife_Dis">'Life Underwriting Risk 2'!#REF!</definedName>
    <definedName name="nLife_Dis_Morb">'Life Underwriting Risk 2'!#REF!</definedName>
    <definedName name="nLife_Exp">'Life Underwriting Risk 2'!#REF!</definedName>
    <definedName name="nLife_Lapse">'Life Underwriting Risk 2'!#REF!</definedName>
    <definedName name="nLife_Long">'Life Underwriting Risk 2'!#REF!</definedName>
    <definedName name="nLife_Morb">'Life Underwriting Risk 2'!#REF!</definedName>
    <definedName name="nLife_Mort">'Life Underwriting Risk 2'!#REF!</definedName>
    <definedName name="nLife_Rev">'Life Underwriting Risk 2'!#REF!</definedName>
    <definedName name="nMkt_Conc">'Market Risk 2'!#REF!</definedName>
    <definedName name="nMkt_Curr">'Market Risk 2'!#REF!</definedName>
    <definedName name="nMkt_Curr_Simp">'Market Risk 2'!#REF!</definedName>
    <definedName name="nMkt_Eq">'Market Risk 2'!#REF!</definedName>
    <definedName name="nMkt_Eq_1">'Market Risk 2'!#REF!</definedName>
    <definedName name="nMkt_Eq_2">'Market Risk 2'!#REF!</definedName>
    <definedName name="nMkt_fx_1_Down">'Market Risk 2'!#REF!</definedName>
    <definedName name="nMkt_fx_1_Up">'Market Risk 2'!#REF!</definedName>
    <definedName name="nMkt_fx_10_Down">'Market Risk 2'!#REF!</definedName>
    <definedName name="nMkt_fx_10_Up">'Market Risk 2'!#REF!</definedName>
    <definedName name="nMkt_fx_11_Down">'Market Risk 2'!#REF!</definedName>
    <definedName name="nMkt_fx_11_Up">'Market Risk 2'!#REF!</definedName>
    <definedName name="nMkt_fx_12_Down">'Market Risk 2'!#REF!</definedName>
    <definedName name="nMkt_fx_12_Up">'Market Risk 2'!#REF!</definedName>
    <definedName name="nMkt_fx_13_Down">'Market Risk 2'!#REF!</definedName>
    <definedName name="nMkt_fx_13_Up">'Market Risk 2'!#REF!</definedName>
    <definedName name="nMkt_fx_14_Down">'Market Risk 2'!#REF!</definedName>
    <definedName name="nMkt_fx_14_Up">'Market Risk 2'!#REF!</definedName>
    <definedName name="nMkt_fx_15_Down">'Market Risk 2'!#REF!</definedName>
    <definedName name="nMkt_fx_15_Up">'Market Risk 2'!#REF!</definedName>
    <definedName name="nMkt_fx_2_Down">'Market Risk 2'!#REF!</definedName>
    <definedName name="nMkt_fx_2_Up">'Market Risk 2'!#REF!</definedName>
    <definedName name="nMkt_fx_3_Down">'Market Risk 2'!#REF!</definedName>
    <definedName name="nMkt_fx_3_Up">'Market Risk 2'!#REF!</definedName>
    <definedName name="nMkt_fx_4_Down">'Market Risk 2'!#REF!</definedName>
    <definedName name="nMkt_fx_4_Up">'Market Risk 2'!#REF!</definedName>
    <definedName name="nMkt_fx_5_Down">'Market Risk 2'!#REF!</definedName>
    <definedName name="nMkt_fx_5_Up">'Market Risk 2'!#REF!</definedName>
    <definedName name="nMkt_fx_6_Down">'Market Risk 2'!#REF!</definedName>
    <definedName name="nMkt_fx_6_Up">'Market Risk 2'!#REF!</definedName>
    <definedName name="nMkt_fx_7_Down">'Market Risk 2'!#REF!</definedName>
    <definedName name="nMkt_fx_7_Up">'Market Risk 2'!#REF!</definedName>
    <definedName name="nMkt_fx_8_Down">'Market Risk 2'!#REF!</definedName>
    <definedName name="nMkt_fx_8_Up">'Market Risk 2'!#REF!</definedName>
    <definedName name="nMkt_fx_9_Down">'Market Risk 2'!#REF!</definedName>
    <definedName name="nMkt_fx_9_Up">'Market Risk 2'!#REF!</definedName>
    <definedName name="nMkt_Int">'Market Risk 2'!#REF!</definedName>
    <definedName name="nMkt_Int_Down">'Market Risk 2'!#REF!</definedName>
    <definedName name="nMkt_Int_Up">'Market Risk 2'!#REF!</definedName>
    <definedName name="nMkt_Prop">'Market Risk 2'!#REF!</definedName>
    <definedName name="nMkt_sp">'Market Risk 2'!#REF!</definedName>
    <definedName name="nMkt_sp_Bonds">'Market Risk 2'!#REF!</definedName>
    <definedName name="nMkt_sp_cd">'Market Risk 2'!#REF!</definedName>
    <definedName name="nMkt_sp_cd_Down">'Market Risk 2'!#REF!</definedName>
    <definedName name="nMkt_sp_cd_Up">'Market Risk 2'!#REF!</definedName>
    <definedName name="nMkt_sp_Sec">'Market Risk 2'!#REF!</definedName>
    <definedName name="nSCR_Market">'Market Risk 2'!#REF!</definedName>
    <definedName name="Participants_EBR">#REF!</definedName>
    <definedName name="Property">'Market Risk 2'!$B$34:$J$38</definedName>
    <definedName name="Reg_NAV">'Regulatory Balance Sheet 2'!$F$129</definedName>
    <definedName name="Reg_Total_Assets">'Regulatory Balance Sheet 2'!$F$81</definedName>
    <definedName name="Reg_Total_Liabs">'Regulatory Balance Sheet 2'!$F$123</definedName>
    <definedName name="Revision">'Life Underwriting Risk 2'!$B$38:$J$42</definedName>
    <definedName name="SCR_Health" localSheetId="6">'Health Underwriting Risk 2'!#REF!</definedName>
    <definedName name="SCR_Life">'Life Underwriting Risk 2'!#REF!</definedName>
    <definedName name="SCR_Market">'Market Risk 2'!#REF!</definedName>
    <definedName name="Spread">'Market Risk 2'!$B$94:$J$103</definedName>
    <definedName name="TP">'Operational Risk 2'!$F$11</definedName>
  </definedNames>
  <calcPr calcId="162913"/>
</workbook>
</file>

<file path=xl/calcChain.xml><?xml version="1.0" encoding="utf-8"?>
<calcChain xmlns="http://schemas.openxmlformats.org/spreadsheetml/2006/main">
  <c r="G5" i="16" l="1"/>
  <c r="H47" i="18" l="1"/>
  <c r="F47" i="18"/>
  <c r="D47" i="18"/>
  <c r="H41" i="18"/>
  <c r="F41" i="18"/>
  <c r="D41" i="18"/>
  <c r="H33" i="18"/>
  <c r="F33" i="18"/>
  <c r="D33" i="18"/>
  <c r="H24" i="18"/>
  <c r="F24" i="18"/>
  <c r="D24" i="18"/>
  <c r="H18" i="18"/>
  <c r="F18" i="18"/>
  <c r="D18" i="18"/>
  <c r="H12" i="18"/>
  <c r="F12" i="18"/>
  <c r="D12" i="18"/>
  <c r="H5" i="18"/>
  <c r="F5" i="18"/>
  <c r="H45" i="9"/>
  <c r="F45" i="9"/>
  <c r="D45" i="9"/>
  <c r="H39" i="9"/>
  <c r="F39" i="9"/>
  <c r="D39" i="9"/>
  <c r="H33" i="9"/>
  <c r="F33" i="9"/>
  <c r="D33" i="9"/>
  <c r="H25" i="9"/>
  <c r="F25" i="9"/>
  <c r="D25" i="9"/>
  <c r="H17" i="9"/>
  <c r="F17" i="9"/>
  <c r="D17" i="9"/>
  <c r="H11" i="9"/>
  <c r="F11" i="9"/>
  <c r="D11" i="9"/>
  <c r="H5" i="9"/>
  <c r="F5" i="9"/>
  <c r="D5" i="9"/>
  <c r="H106" i="6"/>
  <c r="F106" i="6"/>
  <c r="D106" i="6"/>
  <c r="H95" i="6"/>
  <c r="F95" i="6"/>
  <c r="D95" i="6"/>
  <c r="H42" i="6"/>
  <c r="F42" i="6"/>
  <c r="D42" i="6"/>
  <c r="H35" i="6"/>
  <c r="F35" i="6"/>
  <c r="D35" i="6"/>
  <c r="H23" i="6"/>
  <c r="F23" i="6"/>
  <c r="D23" i="6"/>
  <c r="H16" i="6"/>
  <c r="F16" i="6"/>
  <c r="D16" i="6"/>
  <c r="H5" i="6"/>
  <c r="F5" i="6"/>
  <c r="D5" i="6"/>
  <c r="F127" i="17"/>
  <c r="D127" i="17"/>
  <c r="F85" i="17"/>
  <c r="D85" i="17"/>
  <c r="F8" i="17"/>
  <c r="D8" i="17"/>
  <c r="H5" i="19"/>
  <c r="F5" i="19"/>
  <c r="I6" i="16"/>
  <c r="H7" i="6" l="1"/>
  <c r="F7" i="6"/>
  <c r="F49" i="18" s="1"/>
  <c r="H43" i="18" l="1"/>
  <c r="H49" i="18"/>
  <c r="H41" i="9"/>
  <c r="F74" i="6"/>
  <c r="F80" i="6"/>
  <c r="F86" i="6"/>
  <c r="F26" i="18"/>
  <c r="F36" i="18"/>
  <c r="F77" i="6"/>
  <c r="F83" i="6"/>
  <c r="F14" i="18"/>
  <c r="F29" i="18"/>
  <c r="F43" i="18"/>
  <c r="H75" i="6"/>
  <c r="H78" i="6"/>
  <c r="H81" i="6"/>
  <c r="H84" i="6"/>
  <c r="H87" i="6"/>
  <c r="H20" i="18"/>
  <c r="H27" i="18"/>
  <c r="H35" i="18"/>
  <c r="H37" i="18"/>
  <c r="H74" i="6"/>
  <c r="F75" i="6"/>
  <c r="H77" i="6"/>
  <c r="F78" i="6"/>
  <c r="H80" i="6"/>
  <c r="F81" i="6"/>
  <c r="H83" i="6"/>
  <c r="F84" i="6"/>
  <c r="H86" i="6"/>
  <c r="F87" i="6"/>
  <c r="H14" i="18"/>
  <c r="F20" i="18"/>
  <c r="H26" i="18"/>
  <c r="F27" i="18"/>
  <c r="H29" i="18"/>
  <c r="F35" i="18"/>
  <c r="H36" i="18"/>
  <c r="F37" i="18"/>
  <c r="I230" i="16" l="1"/>
  <c r="I229" i="16"/>
  <c r="I227" i="16"/>
  <c r="I226" i="16"/>
  <c r="I224" i="16"/>
  <c r="I223" i="16"/>
  <c r="I221" i="16"/>
  <c r="I220" i="16"/>
  <c r="I218" i="16"/>
  <c r="I217" i="16"/>
  <c r="I215" i="16"/>
  <c r="I214" i="16"/>
  <c r="I212" i="16"/>
  <c r="I211" i="16"/>
  <c r="I209" i="16"/>
  <c r="I208" i="16"/>
  <c r="I206" i="16"/>
  <c r="I205" i="16"/>
  <c r="I203" i="16"/>
  <c r="I202" i="16"/>
  <c r="I9" i="16"/>
  <c r="D230" i="16" l="1"/>
  <c r="D229" i="16"/>
  <c r="D224" i="16"/>
  <c r="D223" i="16"/>
  <c r="D218" i="16"/>
  <c r="D217" i="16"/>
  <c r="D212" i="16"/>
  <c r="D211" i="16"/>
  <c r="D206" i="16"/>
  <c r="D205" i="16"/>
  <c r="D203" i="16"/>
  <c r="D202" i="16"/>
  <c r="D9" i="16"/>
  <c r="I7" i="16" l="1"/>
  <c r="D7" i="16" s="1"/>
  <c r="I8" i="16"/>
  <c r="D8" i="16" s="1"/>
  <c r="D6"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D227" i="16"/>
  <c r="D226" i="16"/>
  <c r="D221" i="16"/>
  <c r="D220" i="16"/>
  <c r="D215" i="16"/>
  <c r="D214" i="16"/>
  <c r="D209" i="16"/>
  <c r="D208" i="16"/>
  <c r="A1" i="18"/>
  <c r="A1" i="19"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19" i="17"/>
  <c r="D119" i="17"/>
  <c r="F103" i="17"/>
  <c r="D103" i="17"/>
  <c r="F94" i="17"/>
  <c r="D94" i="17"/>
  <c r="F77" i="17"/>
  <c r="D77" i="17"/>
  <c r="F62" i="17"/>
  <c r="D62" i="17"/>
  <c r="F57" i="17"/>
  <c r="D57" i="17"/>
  <c r="F53" i="17"/>
  <c r="D53" i="17"/>
  <c r="F45" i="17"/>
  <c r="D45" i="17"/>
  <c r="F29" i="17"/>
  <c r="F38" i="17" s="1"/>
  <c r="D29" i="17"/>
  <c r="D38" i="17" s="1"/>
  <c r="F16" i="17"/>
  <c r="D16" i="17"/>
  <c r="A1" i="17"/>
  <c r="D81" i="17" l="1"/>
  <c r="D123" i="17"/>
  <c r="F123" i="17"/>
  <c r="F81" i="17"/>
  <c r="D7" i="6" s="1"/>
  <c r="D43" i="18" l="1"/>
  <c r="D36" i="18"/>
  <c r="D29" i="18"/>
  <c r="D26" i="18"/>
  <c r="D14" i="18"/>
  <c r="I281" i="16" s="1"/>
  <c r="D281" i="16" s="1"/>
  <c r="D86" i="6"/>
  <c r="D83" i="6"/>
  <c r="D80" i="6"/>
  <c r="D77" i="6"/>
  <c r="D74" i="6"/>
  <c r="D49" i="18"/>
  <c r="D37" i="18"/>
  <c r="D35" i="18"/>
  <c r="D27" i="18"/>
  <c r="D20" i="18"/>
  <c r="I284" i="16" s="1"/>
  <c r="D284" i="16" s="1"/>
  <c r="D87" i="6"/>
  <c r="D84" i="6"/>
  <c r="D81" i="6"/>
  <c r="D78" i="6"/>
  <c r="D75" i="6"/>
  <c r="D129" i="17"/>
  <c r="F129" i="17"/>
  <c r="I199" i="16"/>
  <c r="D199" i="16" s="1"/>
  <c r="I196" i="16"/>
  <c r="D196" i="16" s="1"/>
  <c r="I118" i="16"/>
  <c r="D118" i="16" s="1"/>
  <c r="I115" i="16"/>
  <c r="D115" i="16" s="1"/>
  <c r="A1" i="16"/>
  <c r="I210" i="16" l="1"/>
  <c r="D210" i="16" s="1"/>
  <c r="I222" i="16"/>
  <c r="D222" i="16" s="1"/>
  <c r="I296" i="16"/>
  <c r="D296" i="16" s="1"/>
  <c r="I308" i="16"/>
  <c r="D308" i="16" s="1"/>
  <c r="I207" i="16"/>
  <c r="D207" i="16" s="1"/>
  <c r="I219" i="16"/>
  <c r="D219" i="16" s="1"/>
  <c r="I293" i="16"/>
  <c r="D293" i="16" s="1"/>
  <c r="I305" i="16"/>
  <c r="D305" i="16" s="1"/>
  <c r="I204" i="16"/>
  <c r="D204" i="16" s="1"/>
  <c r="I216" i="16"/>
  <c r="D216" i="16" s="1"/>
  <c r="I228" i="16"/>
  <c r="D228" i="16" s="1"/>
  <c r="I290" i="16"/>
  <c r="D290" i="16" s="1"/>
  <c r="I302" i="16"/>
  <c r="D302" i="16" s="1"/>
  <c r="I201" i="16"/>
  <c r="D201" i="16" s="1"/>
  <c r="I213" i="16"/>
  <c r="D213" i="16" s="1"/>
  <c r="I225" i="16"/>
  <c r="D225" i="16" s="1"/>
  <c r="I287" i="16"/>
  <c r="D287" i="16" s="1"/>
  <c r="I299" i="16"/>
  <c r="D299"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177" i="16" l="1"/>
  <c r="D177" i="16" s="1"/>
  <c r="I183" i="16"/>
  <c r="D183" i="16" s="1"/>
  <c r="I189" i="16"/>
  <c r="D189"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65" i="16" l="1"/>
  <c r="D265" i="16" s="1"/>
  <c r="I262" i="16"/>
  <c r="D262" i="16" s="1"/>
  <c r="I268" i="16"/>
  <c r="D268" i="16" s="1"/>
  <c r="I274" i="16"/>
  <c r="D274" i="16" s="1"/>
</calcChain>
</file>

<file path=xl/sharedStrings.xml><?xml version="1.0" encoding="utf-8"?>
<sst xmlns="http://schemas.openxmlformats.org/spreadsheetml/2006/main" count="897" uniqueCount="495">
  <si>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</si>
  <si>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</si>
  <si>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</si>
  <si>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</si>
  <si>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</si>
  <si>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</si>
  <si>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</si>
  <si>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</si>
  <si>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</si>
  <si>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</si>
  <si>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</si>
  <si>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</si>
  <si>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</si>
  <si>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</si>
  <si>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</si>
  <si>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</si>
  <si>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</si>
  <si>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</si>
  <si>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</si>
  <si>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</si>
  <si>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</si>
  <si>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</si>
  <si>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</si>
  <si>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</si>
  <si>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</si>
  <si>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</si>
  <si>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</si>
  <si>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</si>
  <si>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</si>
  <si>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</si>
  <si>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</si>
  <si>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</si>
  <si>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</si>
  <si>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</si>
  <si>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</si>
  <si>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</si>
  <si>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</si>
  <si>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</si>
  <si>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</si>
  <si>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</si>
  <si>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</si>
  <si>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</si>
  <si>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</si>
  <si>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</si>
  <si>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</si>
  <si>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</si>
  <si>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</si>
  <si>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</si>
  <si>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</si>
  <si>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</si>
  <si>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</si>
  <si>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</si>
  <si>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</si>
  <si>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</si>
  <si>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</si>
  <si>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</si>
  <si>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</si>
  <si>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</si>
  <si>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</si>
  <si>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</si>
  <si>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</si>
  <si>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</si>
  <si>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</si>
  <si>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</si>
  <si>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</si>
  <si>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</si>
  <si>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</si>
  <si>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</si>
  <si>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</si>
  <si>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</si>
  <si>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</si>
  <si>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</si>
  <si>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</si>
  <si>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</si>
  <si>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</si>
  <si>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</si>
  <si>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</si>
  <si>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</si>
  <si>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</si>
  <si>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</si>
  <si>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</si>
  <si>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</si>
  <si>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</si>
  <si>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</si>
  <si>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</si>
  <si>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</si>
  <si>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</si>
  <si>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</si>
  <si>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</si>
  <si>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</si>
  <si>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</si>
  <si>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</si>
  <si>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</si>
  <si>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</si>
  <si>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</si>
  <si>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</si>
  <si>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</si>
  <si>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</si>
  <si>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</si>
  <si>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</si>
  <si>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</si>
  <si>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</si>
  <si>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</si>
  <si>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</si>
  <si>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</si>
  <si>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</si>
  <si>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</si>
  <si>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</si>
  <si>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</si>
  <si>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</si>
  <si>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</si>
  <si>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</si>
  <si>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</si>
  <si>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</si>
  <si>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</si>
  <si>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</si>
  <si>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</si>
  <si>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</si>
  <si>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</si>
  <si>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</si>
  <si>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</si>
  <si>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</si>
  <si>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</si>
  <si>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</si>
  <si>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</si>
  <si>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</si>
  <si>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</si>
  <si>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</si>
  <si>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</si>
  <si>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</si>
  <si>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</si>
  <si>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</si>
  <si>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</si>
  <si>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</si>
  <si>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</si>
  <si>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</si>
  <si>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</si>
  <si>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</si>
  <si>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</si>
  <si>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</si>
  <si>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</si>
  <si>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</si>
  <si>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</si>
  <si>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</si>
  <si>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</si>
  <si>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</si>
  <si>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</si>
  <si>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</si>
  <si>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</si>
  <si>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</si>
  <si>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</si>
  <si>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</si>
  <si>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</si>
  <si>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</si>
  <si>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</si>
  <si>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</si>
  <si>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</si>
  <si>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</si>
  <si>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</si>
  <si>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</si>
  <si>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</si>
  <si>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</si>
  <si>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</si>
  <si>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</si>
  <si>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</si>
  <si>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</si>
  <si>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</si>
  <si>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</si>
  <si>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</si>
  <si>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</si>
  <si>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</si>
  <si>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</si>
  <si>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</si>
  <si>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</si>
  <si>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</si>
  <si>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</si>
  <si>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</si>
  <si>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</si>
  <si>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</si>
  <si>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</si>
  <si>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</si>
  <si>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</si>
  <si>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</si>
  <si>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</si>
  <si>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</si>
  <si>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</si>
  <si>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</si>
  <si>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</si>
  <si>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</si>
  <si>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</si>
  <si>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</si>
  <si>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</si>
  <si>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</si>
  <si>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</si>
  <si>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</si>
  <si>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</si>
  <si>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</si>
  <si>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</si>
  <si>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</si>
  <si>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</si>
  <si>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</si>
  <si>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</si>
  <si>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</si>
  <si>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</si>
  <si>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</si>
  <si>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</si>
  <si>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</si>
  <si>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</si>
  <si>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</si>
  <si>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</si>
  <si>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</si>
  <si>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</si>
  <si>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</si>
  <si>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</si>
  <si>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</si>
  <si>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</si>
  <si>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</si>
  <si>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</si>
  <si>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</si>
  <si>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</si>
  <si>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</si>
  <si>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</si>
  <si>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</si>
  <si>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</si>
  <si>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</si>
  <si>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</si>
  <si>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</si>
  <si>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</si>
  <si>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</si>
  <si>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</si>
  <si>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</si>
  <si>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</si>
  <si>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</si>
  <si>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</si>
  <si>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</si>
  <si>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</si>
  <si>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</si>
  <si>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</si>
  <si>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</si>
  <si>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</si>
  <si>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</si>
  <si>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</si>
  <si>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</si>
  <si>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</si>
  <si>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</si>
  <si>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</si>
  <si>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</si>
  <si>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</si>
  <si>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</si>
  <si>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</si>
  <si>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</si>
  <si>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</si>
  <si>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</si>
  <si>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</si>
  <si>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</si>
  <si>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</si>
  <si>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</si>
  <si>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</si>
  <si>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</si>
  <si>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</si>
  <si>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</si>
  <si>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</si>
  <si>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</si>
  <si>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</si>
  <si>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</si>
  <si>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</si>
  <si>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</si>
  <si>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</si>
  <si>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</si>
  <si>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</si>
  <si>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</si>
  <si>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</si>
  <si>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</si>
  <si>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</si>
  <si>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</si>
  <si>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</si>
  <si>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</si>
  <si>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</si>
  <si>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</si>
  <si>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</si>
  <si>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</si>
  <si>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</si>
  <si>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</si>
  <si>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</si>
  <si>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</si>
  <si>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</si>
  <si>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</si>
  <si>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</si>
  <si>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</si>
  <si>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</si>
  <si>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</si>
  <si>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</si>
  <si>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</si>
  <si>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</si>
  <si>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</si>
  <si>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</si>
  <si>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</si>
  <si>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</si>
  <si>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</si>
  <si>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</si>
  <si>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</si>
  <si>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</si>
  <si>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</si>
  <si>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</si>
  <si>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</si>
  <si>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</si>
  <si>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</si>
  <si>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</si>
  <si>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</si>
  <si>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</si>
  <si>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</si>
  <si>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</si>
  <si>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</si>
  <si>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</si>
  <si>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</si>
  <si>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</si>
  <si>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</si>
  <si>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</si>
  <si>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</si>
  <si>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</si>
  <si>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</si>
  <si>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</si>
  <si>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</si>
  <si>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</si>
  <si>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</si>
  <si>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</si>
  <si>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</si>
  <si>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</si>
  <si>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</si>
  <si>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</si>
  <si>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</si>
  <si>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</si>
  <si>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</si>
  <si>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</si>
  <si>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</si>
  <si>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</si>
  <si>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</si>
  <si>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</si>
  <si>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</si>
  <si>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</si>
  <si>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</si>
  <si>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</si>
  <si>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</si>
  <si>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</si>
  <si>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</si>
  <si>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</si>
  <si>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</si>
  <si>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</si>
  <si>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</si>
  <si>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</si>
  <si>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</si>
  <si>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</si>
  <si>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</si>
  <si>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</si>
  <si>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</si>
  <si>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</si>
  <si>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</si>
  <si>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</si>
  <si>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</si>
  <si>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</si>
  <si>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</si>
  <si>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</si>
  <si>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</si>
  <si>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</si>
  <si>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</si>
  <si>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</si>
  <si>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</si>
  <si>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</si>
  <si>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</si>
  <si>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</si>
  <si>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</si>
  <si>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</si>
  <si>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</si>
  <si>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</si>
  <si>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</si>
  <si>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</si>
  <si>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</si>
  <si>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</si>
  <si>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</si>
  <si>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</si>
  <si>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</si>
  <si>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</si>
  <si>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</si>
  <si>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</si>
  <si>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</si>
  <si>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</si>
  <si>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</si>
  <si>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</si>
  <si>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</si>
  <si>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</si>
  <si>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</si>
  <si>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</si>
  <si>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</si>
  <si>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</si>
  <si>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</si>
  <si>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</si>
  <si>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</si>
  <si>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</si>
  <si>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</si>
  <si>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</si>
  <si>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</si>
  <si>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</si>
  <si>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</si>
  <si>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</si>
  <si>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</si>
  <si>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</si>
  <si>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</si>
  <si>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</si>
  <si>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</si>
  <si>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</si>
  <si>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</si>
  <si>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</si>
  <si>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</si>
  <si>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</si>
  <si>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</si>
  <si>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</si>
  <si>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</si>
  <si>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</si>
  <si>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</si>
  <si>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</si>
  <si>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</si>
  <si>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</si>
  <si>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</si>
  <si>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</si>
  <si>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</si>
  <si>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</si>
  <si>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</si>
  <si>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</si>
  <si>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</si>
  <si>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</si>
  <si>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</si>
  <si>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</si>
  <si>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</si>
  <si>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</si>
  <si>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</si>
  <si>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</si>
  <si>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</si>
  <si>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</si>
  <si>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</si>
  <si>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</si>
  <si>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</si>
  <si>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</si>
  <si>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</si>
  <si>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2</t>
  </si>
  <si>
    <t>Market Risk 2</t>
  </si>
  <si>
    <t>Life Underwriting Risk 2</t>
  </si>
  <si>
    <t>Health Underwriting Risk 2</t>
  </si>
  <si>
    <t>Operational Risk</t>
  </si>
  <si>
    <t>Operational Risk Sheet 2</t>
  </si>
  <si>
    <t>Technical Provisions</t>
  </si>
  <si>
    <t>Medical Expense and IP</t>
  </si>
  <si>
    <t>Total expenses allocated to Unit Linked business</t>
  </si>
  <si>
    <t>Earned Premiums</t>
  </si>
  <si>
    <t>Alternative Data Entry Field *</t>
  </si>
  <si>
    <t>Best Estimate</t>
  </si>
  <si>
    <t>Base</t>
  </si>
  <si>
    <t>Health Underwriting Risk</t>
  </si>
  <si>
    <t>Data from Tab*</t>
  </si>
  <si>
    <t>Where applicable, the terms used in this form should be taken to have the same meaning as defined in the Regulations.</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</si>
  <si>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</si>
  <si>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</si>
  <si>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Operational Risk LOB 2</t>
  </si>
  <si>
    <t>Market Risk LOB 2</t>
  </si>
  <si>
    <t>Life Underwriting Risk LOB 2</t>
  </si>
  <si>
    <t>Health Underwriting Risk LOB 2</t>
  </si>
  <si>
    <r>
      <rPr>
        <b/>
        <sz val="10"/>
        <color theme="1"/>
        <rFont val="Arial"/>
        <family val="2"/>
      </rPr>
      <t>Insurers can complete the Alternative Data Entry column instead of the data entry tabs should they wish.</t>
    </r>
    <r>
      <rPr>
        <sz val="10"/>
        <color theme="1"/>
        <rFont val="Arial"/>
        <family val="2"/>
      </rPr>
      <t xml:space="preserve"> Alternatively, this gathers the data from the other tabs to be used in the amalgamation of results in the RER form SCR_Total_.</t>
    </r>
  </si>
  <si>
    <t>Current valuation date - Total  expenses for UL business</t>
  </si>
  <si>
    <t xml:space="preserve">Current valuation date - Earned premiums </t>
  </si>
  <si>
    <t xml:space="preserve">Previous valuation date - Earned premiums </t>
  </si>
  <si>
    <t>Health NSLT Risk - nCapital</t>
  </si>
  <si>
    <t>Insurance accounts payable - Acc.</t>
  </si>
  <si>
    <t>Insurance accounts payable - Reg.</t>
  </si>
  <si>
    <t>Health NSLT Risk - Capital</t>
  </si>
  <si>
    <t>Current Valuation Date</t>
  </si>
  <si>
    <t>Previous Valuation Date</t>
  </si>
  <si>
    <t>Technical provisions calculated as a whole (BEP+RM)</t>
  </si>
  <si>
    <t>Insurance accounts payable</t>
  </si>
  <si>
    <t>VGB*</t>
  </si>
  <si>
    <t>VDB*</t>
  </si>
  <si>
    <t xml:space="preserve">Revision Risk                      </t>
  </si>
  <si>
    <r>
      <t>Health</t>
    </r>
    <r>
      <rPr>
        <b/>
        <i/>
        <vertAlign val="subscript"/>
        <sz val="8.5"/>
        <color theme="1"/>
        <rFont val="Arial"/>
        <family val="2"/>
      </rPr>
      <t>NSLT</t>
    </r>
  </si>
  <si>
    <r>
      <t>Only include assets and liabilities relating to l</t>
    </r>
    <r>
      <rPr>
        <b/>
        <sz val="10"/>
        <rFont val="Arial"/>
        <family val="2"/>
      </rPr>
      <t>ife insurance with profit participation</t>
    </r>
    <r>
      <rPr>
        <sz val="10"/>
        <rFont val="Arial"/>
        <family val="2"/>
      </rPr>
      <t>.</t>
    </r>
  </si>
  <si>
    <t>Regulatory Balance Sheet LOB 2</t>
  </si>
  <si>
    <t>BREAK LINKS TO BACKING SPREADSHEETS BEFORE SUBMITTING</t>
  </si>
  <si>
    <t>Data for the operational risk capital requirement calculation.</t>
  </si>
  <si>
    <t>Information on the economic balance sheet for both the insurer's accounting basis and the regulatory basis.</t>
  </si>
  <si>
    <t>Data for the market risk capital requirement calcuation.</t>
  </si>
  <si>
    <t>Data for the life underwriting risk capital requirement calcuation.</t>
  </si>
  <si>
    <t>Data for the health underwriting risk capital requirement calcuation.</t>
  </si>
  <si>
    <t xml:space="preserve">Throughout this form, 'Regulation' refers to the Insurance (Long-Term Business Valuation and Solvency) Regulations 2021 unless stated otherwise. </t>
  </si>
  <si>
    <t>This form must be completed by the insurer, where applicable, for its assets and liabilities relating to life insurance with profit participation.</t>
  </si>
  <si>
    <t xml:space="preserve">This form must be completed in the reporting currency of the insurer. </t>
  </si>
  <si>
    <t xml:space="preserve">Accounting basis        </t>
  </si>
  <si>
    <t xml:space="preserve">Regulatory basis        </t>
  </si>
  <si>
    <t xml:space="preserve">Currency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</si>
</sst>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2]\ * #,##0.00_-;_-[$€-2]\ * #,##0.00\-;_-[$€-2]\ * &quot;-&quot;??_-"/>
    <numFmt numFmtId="166" formatCode="_-* #,##0_-;\-* #,##0_-;_-* &quot;-&quot;??_-;_-@_-"/>
  </numFmts>
  <fonts count="49"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sz val="11"/>
      <color theme="1"/>
      <name val="Arial"/>
      <family val="2"/>
    </font>
    <font>
      <b/>
      <sz val="12"/>
      <color rgb="FF7030A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8">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0" xfId="0" applyFont="1" applyFill="1" applyBorder="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33" fillId="47" borderId="0"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4" fillId="49" borderId="20" xfId="0" applyFont="1" applyFill="1" applyBorder="1" applyAlignment="1"/>
    <xf numFmtId="0" fontId="32" fillId="49" borderId="0" xfId="0" applyFont="1" applyFill="1" applyBorder="1" applyAlignment="1">
      <alignment horizontal="center"/>
    </xf>
    <xf numFmtId="166" fontId="33" fillId="50" borderId="39"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33" fillId="47" borderId="0" xfId="0" applyFont="1" applyFill="1" applyBorder="1" applyProtection="1"/>
    <xf numFmtId="0" fontId="39" fillId="49" borderId="20" xfId="0" applyFont="1" applyFill="1" applyBorder="1" applyAlignment="1">
      <alignment horizontal="left" indent="1"/>
    </xf>
    <xf numFmtId="0" fontId="39" fillId="49" borderId="18" xfId="0" applyFont="1" applyFill="1" applyBorder="1"/>
    <xf numFmtId="0" fontId="34" fillId="33" borderId="31" xfId="0" applyFont="1" applyFill="1" applyBorder="1"/>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0" fillId="0" borderId="44" xfId="79" applyNumberFormat="1" applyFont="1" applyBorder="1"/>
    <xf numFmtId="0" fontId="0" fillId="0" borderId="44" xfId="0" applyBorder="1"/>
    <xf numFmtId="166" fontId="34" fillId="37" borderId="45" xfId="79" applyNumberFormat="1" applyFont="1" applyFill="1" applyBorder="1"/>
    <xf numFmtId="166" fontId="33" fillId="37" borderId="46"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33" fillId="33" borderId="0" xfId="0" applyFont="1" applyFill="1" applyBorder="1" applyAlignment="1">
      <alignment horizontal="left"/>
    </xf>
    <xf numFmtId="166" fontId="33" fillId="50" borderId="42" xfId="79" applyNumberFormat="1" applyFont="1" applyFill="1" applyBorder="1"/>
    <xf numFmtId="0" fontId="32" fillId="36" borderId="0" xfId="0" applyFont="1" applyFill="1" applyBorder="1" applyAlignment="1" applyProtection="1">
      <alignment horizontal="center"/>
    </xf>
    <xf numFmtId="0" fontId="38" fillId="35" borderId="17" xfId="0" applyFont="1" applyFill="1" applyBorder="1" applyAlignment="1">
      <alignment horizontal="center"/>
    </xf>
    <xf numFmtId="0" fontId="32" fillId="35" borderId="23" xfId="0" quotePrefix="1" applyFont="1" applyFill="1" applyBorder="1" applyAlignment="1">
      <alignment horizontal="center"/>
    </xf>
    <xf numFmtId="0" fontId="32" fillId="35" borderId="26" xfId="0" applyFont="1" applyFill="1" applyBorder="1"/>
    <xf numFmtId="0" fontId="31" fillId="35" borderId="26" xfId="0" applyFont="1" applyFill="1" applyBorder="1"/>
    <xf numFmtId="0" fontId="32" fillId="35" borderId="18" xfId="0" applyFont="1" applyFill="1" applyBorder="1"/>
    <xf numFmtId="0" fontId="32" fillId="35" borderId="23" xfId="0" applyFont="1" applyFill="1" applyBorder="1"/>
    <xf numFmtId="0" fontId="31" fillId="35" borderId="23" xfId="0" applyFont="1" applyFill="1" applyBorder="1"/>
    <xf numFmtId="0" fontId="38" fillId="35" borderId="19" xfId="0" applyFont="1" applyFill="1" applyBorder="1" applyAlignment="1">
      <alignment horizontal="center"/>
    </xf>
    <xf numFmtId="0" fontId="32" fillId="35" borderId="16" xfId="0" applyFont="1" applyFill="1" applyBorder="1"/>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1" fillId="35" borderId="23" xfId="0" applyFont="1" applyFill="1" applyBorder="1" applyAlignment="1">
      <alignment wrapText="1"/>
    </xf>
    <xf numFmtId="0" fontId="31" fillId="35" borderId="19" xfId="0" applyFont="1" applyFill="1" applyBorder="1"/>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1" fillId="35" borderId="26" xfId="0" applyFont="1" applyFill="1" applyBorder="1" applyAlignment="1">
      <alignment horizontal="center"/>
    </xf>
    <xf numFmtId="0" fontId="31" fillId="35" borderId="17" xfId="0" applyFont="1" applyFill="1" applyBorder="1" applyAlignment="1">
      <alignment horizontal="center"/>
    </xf>
    <xf numFmtId="0" fontId="31" fillId="35" borderId="23" xfId="0" applyFont="1" applyFill="1" applyBorder="1" applyAlignment="1">
      <alignment horizontal="center"/>
    </xf>
    <xf numFmtId="0" fontId="31" fillId="35" borderId="19" xfId="0" applyFont="1" applyFill="1" applyBorder="1" applyAlignment="1">
      <alignment horizontal="center"/>
    </xf>
    <xf numFmtId="0" fontId="32" fillId="35" borderId="26" xfId="0" applyFont="1" applyFill="1" applyBorder="1" applyAlignment="1" applyProtection="1">
      <alignment horizontal="center"/>
    </xf>
    <xf numFmtId="0" fontId="31" fillId="35" borderId="26" xfId="0" applyFont="1" applyFill="1" applyBorder="1" applyAlignment="1" applyProtection="1">
      <alignment horizontal="center"/>
    </xf>
    <xf numFmtId="0" fontId="31" fillId="35" borderId="26" xfId="0" applyFont="1" applyFill="1" applyBorder="1" applyProtection="1"/>
    <xf numFmtId="0" fontId="47" fillId="44" borderId="0" xfId="0" applyFont="1" applyFill="1"/>
    <xf numFmtId="0" fontId="47" fillId="44" borderId="13" xfId="0" applyFont="1" applyFill="1" applyBorder="1"/>
    <xf numFmtId="0" fontId="47" fillId="47" borderId="0" xfId="0" applyFont="1" applyFill="1"/>
    <xf numFmtId="0" fontId="32" fillId="48" borderId="16" xfId="0" applyFont="1" applyFill="1" applyBorder="1"/>
    <xf numFmtId="0" fontId="31" fillId="48" borderId="26" xfId="0" applyFont="1" applyFill="1" applyBorder="1"/>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1" fillId="48" borderId="23" xfId="0" applyFont="1" applyFill="1" applyBorder="1"/>
    <xf numFmtId="0" fontId="32" fillId="48" borderId="23" xfId="0" applyFont="1" applyFill="1" applyBorder="1" applyAlignment="1">
      <alignment horizontal="center"/>
    </xf>
    <xf numFmtId="0" fontId="31" fillId="48" borderId="23" xfId="0" applyFont="1" applyFill="1" applyBorder="1" applyAlignment="1" applyProtection="1">
      <alignment horizontal="center"/>
    </xf>
    <xf numFmtId="0" fontId="31"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2" fillId="48" borderId="26" xfId="0" applyFont="1" applyFill="1" applyBorder="1"/>
    <xf numFmtId="0" fontId="32" fillId="48" borderId="23" xfId="0" applyFont="1" applyFill="1" applyBorder="1"/>
    <xf numFmtId="166" fontId="36" fillId="35" borderId="47" xfId="79" applyNumberFormat="1" applyFont="1" applyFill="1" applyBorder="1" applyAlignment="1">
      <alignment horizontal="center" wrapText="1"/>
    </xf>
    <xf numFmtId="0" fontId="32" fillId="35" borderId="4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3" xfId="79" applyNumberFormat="1" applyFont="1" applyFill="1" applyBorder="1" applyAlignment="1">
      <alignment horizontal="center" wrapText="1"/>
    </xf>
    <xf numFmtId="166" fontId="33" fillId="45" borderId="48" xfId="79" applyNumberFormat="1" applyFont="1" applyFill="1" applyBorder="1" applyProtection="1"/>
    <xf numFmtId="0" fontId="48" fillId="51" borderId="47" xfId="0" applyFont="1" applyFill="1" applyBorder="1" applyAlignment="1">
      <alignment horizontal="center" vertical="center" wrapText="1"/>
    </xf>
    <xf numFmtId="0" fontId="48" fillId="51" borderId="31" xfId="0" applyFont="1" applyFill="1" applyBorder="1" applyAlignment="1">
      <alignment horizontal="center" vertical="center" wrapText="1"/>
    </xf>
    <xf numFmtId="0" fontId="48" fillId="51" borderId="43" xfId="0" applyFont="1" applyFill="1" applyBorder="1" applyAlignment="1">
      <alignment horizontal="center" vertical="center" wrapText="1"/>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3">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QIS\QIS4\Life\QIS%20Templates%20Prep\New%20style%20templates\QIS4_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1"/>
      <sheetName val="Economic Balance Sheet 1"/>
      <sheetName val="Market Risk 1"/>
      <sheetName val="Life Underwriting Risk 1"/>
      <sheetName val="Health Underwriting Risk 1"/>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5"/>
  <sheetViews>
    <sheetView zoomScale="85" zoomScaleNormal="85" workbookViewId="0">
      <selection activeCell="C13" sqref="C13"/>
    </sheetView>
  </sheetViews>
  <sheetFormatPr defaultColWidth="0" defaultRowHeight="12.5" x14ac:dyDescent="0.25"/>
  <cols>
    <col min="1" max="1" width="1.83203125" style="1" customWidth="1"/>
    <col min="2" max="2" width="24.08203125" style="1" customWidth="1"/>
    <col min="3" max="3" width="7.25" style="1" customWidth="1"/>
    <col min="4" max="4" width="41.5" style="1" customWidth="1"/>
    <col min="5" max="5" width="1.83203125" style="1" customWidth="1"/>
    <col min="6" max="6" width="11.25" style="1" customWidth="1"/>
    <col min="7" max="7" width="1.83203125" style="1" customWidth="1"/>
    <col min="8" max="8" width="1.75" style="1" customWidth="1"/>
    <col min="9" max="9" width="0" style="1" hidden="1" customWidth="1"/>
    <col min="10" max="16384" width="9" style="1" hidden="1"/>
  </cols>
  <sheetData>
    <row r="1" spans="1:9" s="24" customFormat="1" ht="15.5" x14ac:dyDescent="0.35">
      <c r="A1" s="2" t="str">
        <f ca="1">RIGHT(CELL("filename",$A$1),LEN(CELL("filename",$A$1))-FIND("]",CELL("filename",$A$1)))</f>
        <v>Index</v>
      </c>
      <c r="B1" s="25"/>
      <c r="C1" s="3"/>
      <c r="D1" s="3"/>
      <c r="E1" s="2"/>
      <c r="F1" s="3"/>
      <c r="G1" s="2"/>
      <c r="H1" s="3"/>
      <c r="I1" s="3"/>
    </row>
    <row r="2" spans="1:9" s="27" customFormat="1" x14ac:dyDescent="0.25">
      <c r="A2" s="26"/>
      <c r="B2" s="26"/>
      <c r="C2" s="26"/>
      <c r="D2" s="26"/>
      <c r="E2" s="26"/>
      <c r="F2" s="28"/>
      <c r="G2" s="26"/>
      <c r="I2" s="26"/>
    </row>
    <row r="4" spans="1:9" s="225" customFormat="1" ht="24" customHeight="1" x14ac:dyDescent="0.3">
      <c r="A4" s="225" t="s">
        <v>489</v>
      </c>
    </row>
    <row r="5" spans="1:9" s="161" customFormat="1" ht="13.5" customHeight="1" x14ac:dyDescent="0.3"/>
    <row r="6" spans="1:9" s="225" customFormat="1" x14ac:dyDescent="0.3">
      <c r="A6" s="225" t="s">
        <v>458</v>
      </c>
    </row>
    <row r="7" spans="1:9" s="161" customFormat="1" x14ac:dyDescent="0.3"/>
    <row r="8" spans="1:9" s="225" customFormat="1" ht="33.75" customHeight="1" x14ac:dyDescent="0.3">
      <c r="A8" s="225" t="s">
        <v>490</v>
      </c>
    </row>
    <row r="9" spans="1:9" s="161" customFormat="1" ht="12.75" customHeight="1" x14ac:dyDescent="0.3"/>
    <row r="10" spans="1:9" s="225" customFormat="1" x14ac:dyDescent="0.3">
      <c r="A10" s="225" t="s">
        <v>491</v>
      </c>
    </row>
    <row r="11" spans="1:9" s="160" customFormat="1" ht="12.75" customHeight="1" x14ac:dyDescent="0.3"/>
    <row r="12" spans="1:9" s="225" customFormat="1" ht="43.5" customHeight="1" x14ac:dyDescent="0.3">
      <c r="A12" s="225" t="s">
        <v>459</v>
      </c>
    </row>
    <row r="13" spans="1:9" s="160" customFormat="1" ht="12.75" customHeight="1" x14ac:dyDescent="0.3"/>
    <row r="14" spans="1:9" s="225" customFormat="1" ht="27.75" customHeight="1" x14ac:dyDescent="0.3">
      <c r="A14" s="225" t="s">
        <v>460</v>
      </c>
    </row>
    <row r="15" spans="1:9" ht="13" thickBot="1" x14ac:dyDescent="0.3">
      <c r="B15" s="160"/>
      <c r="C15" s="160"/>
      <c r="D15" s="160"/>
      <c r="E15" s="160"/>
      <c r="F15" s="160"/>
    </row>
    <row r="16" spans="1:9" ht="13.5" thickBot="1" x14ac:dyDescent="0.35">
      <c r="D16" s="66"/>
      <c r="E16" s="63"/>
      <c r="F16" s="64" t="s">
        <v>61</v>
      </c>
      <c r="G16" s="65"/>
    </row>
    <row r="17" spans="2:7" x14ac:dyDescent="0.25">
      <c r="B17" s="221" t="s">
        <v>483</v>
      </c>
      <c r="D17" s="21"/>
      <c r="E17" s="12"/>
      <c r="F17" s="13"/>
      <c r="G17" s="14"/>
    </row>
    <row r="18" spans="2:7" x14ac:dyDescent="0.25">
      <c r="B18" s="222"/>
      <c r="D18" s="21"/>
      <c r="E18" s="4"/>
      <c r="F18" s="102" t="s">
        <v>62</v>
      </c>
      <c r="G18" s="6"/>
    </row>
    <row r="19" spans="2:7" x14ac:dyDescent="0.25">
      <c r="B19" s="222"/>
      <c r="D19" s="21"/>
      <c r="E19" s="4"/>
      <c r="F19" s="5"/>
      <c r="G19" s="6"/>
    </row>
    <row r="20" spans="2:7" x14ac:dyDescent="0.25">
      <c r="B20" s="222"/>
      <c r="D20" s="21"/>
      <c r="E20" s="4"/>
      <c r="F20" s="67" t="s">
        <v>63</v>
      </c>
      <c r="G20" s="6"/>
    </row>
    <row r="21" spans="2:7" x14ac:dyDescent="0.25">
      <c r="B21" s="222"/>
      <c r="D21" s="21"/>
      <c r="E21" s="4"/>
      <c r="F21" s="5"/>
      <c r="G21" s="6"/>
    </row>
    <row r="22" spans="2:7" x14ac:dyDescent="0.25">
      <c r="B22" s="222"/>
      <c r="D22" s="21"/>
      <c r="E22" s="4"/>
      <c r="F22" s="69" t="s">
        <v>64</v>
      </c>
      <c r="G22" s="6"/>
    </row>
    <row r="23" spans="2:7" x14ac:dyDescent="0.25">
      <c r="B23" s="222"/>
      <c r="D23" s="21"/>
      <c r="E23" s="4"/>
      <c r="F23" s="5"/>
      <c r="G23" s="6"/>
    </row>
    <row r="24" spans="2:7" x14ac:dyDescent="0.25">
      <c r="B24" s="222"/>
      <c r="D24" s="21"/>
      <c r="E24" s="4"/>
      <c r="F24" s="68" t="s">
        <v>64</v>
      </c>
      <c r="G24" s="6"/>
    </row>
    <row r="25" spans="2:7" ht="13" thickBot="1" x14ac:dyDescent="0.3">
      <c r="B25" s="223"/>
      <c r="D25" s="21"/>
      <c r="E25" s="4"/>
      <c r="F25" s="5"/>
      <c r="G25" s="6"/>
    </row>
    <row r="26" spans="2:7" ht="50.5" x14ac:dyDescent="0.25">
      <c r="D26" s="21"/>
      <c r="E26" s="4"/>
      <c r="F26" s="90" t="s">
        <v>281</v>
      </c>
      <c r="G26" s="6"/>
    </row>
    <row r="27" spans="2:7" ht="13" thickBot="1" x14ac:dyDescent="0.3">
      <c r="D27" s="21"/>
      <c r="E27" s="7"/>
      <c r="F27" s="8"/>
      <c r="G27" s="9"/>
    </row>
    <row r="28" spans="2:7" ht="13" thickBot="1" x14ac:dyDescent="0.3"/>
    <row r="29" spans="2:7" ht="13.5" thickBot="1" x14ac:dyDescent="0.35">
      <c r="B29" s="40" t="s">
        <v>1</v>
      </c>
      <c r="C29" s="41"/>
      <c r="D29" s="41" t="s">
        <v>2</v>
      </c>
      <c r="E29" s="41"/>
      <c r="F29" s="41"/>
      <c r="G29" s="42"/>
    </row>
    <row r="30" spans="2:7" x14ac:dyDescent="0.25">
      <c r="B30" s="34"/>
      <c r="C30" s="35"/>
      <c r="D30" s="33"/>
      <c r="E30" s="33"/>
      <c r="F30" s="33"/>
      <c r="G30" s="36"/>
    </row>
    <row r="31" spans="2:7" x14ac:dyDescent="0.25">
      <c r="B31" s="44" t="s">
        <v>461</v>
      </c>
      <c r="C31" s="45"/>
      <c r="D31" s="224" t="s">
        <v>484</v>
      </c>
      <c r="E31" s="224"/>
      <c r="F31" s="224"/>
      <c r="G31" s="32"/>
    </row>
    <row r="32" spans="2:7" x14ac:dyDescent="0.25">
      <c r="B32" s="31"/>
      <c r="C32" s="16"/>
      <c r="D32" s="21"/>
      <c r="E32" s="21"/>
      <c r="F32" s="21"/>
      <c r="G32" s="32"/>
    </row>
    <row r="33" spans="1:8" ht="39.75" customHeight="1" x14ac:dyDescent="0.25">
      <c r="B33" s="44" t="s">
        <v>482</v>
      </c>
      <c r="C33" s="45"/>
      <c r="D33" s="224" t="s">
        <v>485</v>
      </c>
      <c r="E33" s="224"/>
      <c r="F33" s="224"/>
      <c r="G33" s="32"/>
    </row>
    <row r="34" spans="1:8" x14ac:dyDescent="0.25">
      <c r="B34" s="31"/>
      <c r="C34" s="16"/>
      <c r="D34" s="21"/>
      <c r="E34" s="21"/>
      <c r="F34" s="21"/>
      <c r="G34" s="32"/>
    </row>
    <row r="35" spans="1:8" ht="26.25" customHeight="1" x14ac:dyDescent="0.25">
      <c r="B35" s="44" t="s">
        <v>462</v>
      </c>
      <c r="C35" s="45"/>
      <c r="D35" s="224" t="s">
        <v>486</v>
      </c>
      <c r="E35" s="224"/>
      <c r="F35" s="224"/>
      <c r="G35" s="32"/>
    </row>
    <row r="36" spans="1:8" x14ac:dyDescent="0.25">
      <c r="B36" s="31"/>
      <c r="C36" s="16"/>
      <c r="D36" s="162"/>
      <c r="E36" s="21"/>
      <c r="F36" s="21"/>
      <c r="G36" s="32"/>
    </row>
    <row r="37" spans="1:8" ht="26.25" customHeight="1" x14ac:dyDescent="0.25">
      <c r="B37" s="44" t="s">
        <v>463</v>
      </c>
      <c r="C37" s="45"/>
      <c r="D37" s="224" t="s">
        <v>487</v>
      </c>
      <c r="E37" s="224"/>
      <c r="F37" s="224"/>
      <c r="G37" s="32"/>
    </row>
    <row r="38" spans="1:8" x14ac:dyDescent="0.25">
      <c r="B38" s="31"/>
      <c r="C38" s="16"/>
      <c r="D38" s="162"/>
      <c r="E38" s="21"/>
      <c r="F38" s="21"/>
      <c r="G38" s="32"/>
    </row>
    <row r="39" spans="1:8" ht="24.75" customHeight="1" x14ac:dyDescent="0.25">
      <c r="B39" s="44" t="s">
        <v>464</v>
      </c>
      <c r="C39" s="45"/>
      <c r="D39" s="224" t="s">
        <v>488</v>
      </c>
      <c r="E39" s="224"/>
      <c r="F39" s="224"/>
      <c r="G39" s="32"/>
    </row>
    <row r="40" spans="1:8" x14ac:dyDescent="0.25">
      <c r="B40" s="31"/>
      <c r="C40" s="16"/>
      <c r="D40" s="21"/>
      <c r="E40" s="21"/>
      <c r="F40" s="21"/>
      <c r="G40" s="32"/>
    </row>
    <row r="41" spans="1:8" ht="48.75" customHeight="1" x14ac:dyDescent="0.25">
      <c r="B41" s="44" t="s">
        <v>116</v>
      </c>
      <c r="C41" s="45"/>
      <c r="D41" s="224" t="s">
        <v>465</v>
      </c>
      <c r="E41" s="224"/>
      <c r="F41" s="224"/>
      <c r="G41" s="32"/>
    </row>
    <row r="42" spans="1:8" ht="13" thickBot="1" x14ac:dyDescent="0.3">
      <c r="B42" s="37"/>
      <c r="C42" s="43"/>
      <c r="D42" s="38"/>
      <c r="E42" s="38"/>
      <c r="F42" s="38"/>
      <c r="G42" s="39"/>
    </row>
    <row r="44" spans="1:8" x14ac:dyDescent="0.25">
      <c r="A44" s="21"/>
      <c r="B44" s="21"/>
      <c r="C44" s="21"/>
      <c r="D44" s="21"/>
      <c r="E44" s="21"/>
      <c r="F44" s="21"/>
      <c r="G44" s="21"/>
      <c r="H44" s="21"/>
    </row>
    <row r="45" spans="1:8" s="71" customFormat="1" x14ac:dyDescent="0.25">
      <c r="A45" s="21"/>
      <c r="B45" s="21"/>
      <c r="C45" s="21"/>
      <c r="D45" s="21"/>
      <c r="E45" s="21"/>
      <c r="F45" s="21"/>
      <c r="G45" s="21"/>
      <c r="H45" s="21"/>
    </row>
  </sheetData>
  <mergeCells count="13">
    <mergeCell ref="A12:XFD12"/>
    <mergeCell ref="A14:XFD14"/>
    <mergeCell ref="A4:XFD4"/>
    <mergeCell ref="A6:XFD6"/>
    <mergeCell ref="A8:XFD8"/>
    <mergeCell ref="A10:XFD10"/>
    <mergeCell ref="B17:B25"/>
    <mergeCell ref="D31:F31"/>
    <mergeCell ref="D33:F33"/>
    <mergeCell ref="D41:F41"/>
    <mergeCell ref="D35:F35"/>
    <mergeCell ref="D37:F37"/>
    <mergeCell ref="D39:F39"/>
  </mergeCells>
  <conditionalFormatting sqref="F1:F3 F42:F1048576 F34 F16:F30 F36 F38">
    <cfRule type="cellIs" dxfId="42" priority="10" operator="equal">
      <formula>"N/A"</formula>
    </cfRule>
    <cfRule type="cellIs" dxfId="41" priority="11" operator="equal">
      <formula>"Complete"</formula>
    </cfRule>
    <cfRule type="cellIs" dxfId="40" priority="12" operator="equal">
      <formula>"Incomplete"</formula>
    </cfRule>
  </conditionalFormatting>
  <conditionalFormatting sqref="F40">
    <cfRule type="cellIs" dxfId="39" priority="7" operator="equal">
      <formula>"N/A"</formula>
    </cfRule>
    <cfRule type="cellIs" dxfId="38" priority="8" operator="equal">
      <formula>"Complete"</formula>
    </cfRule>
    <cfRule type="cellIs" dxfId="37" priority="9" operator="equal">
      <formula>"Incomplete"</formula>
    </cfRule>
  </conditionalFormatting>
  <conditionalFormatting sqref="F32">
    <cfRule type="cellIs" dxfId="36" priority="4" operator="equal">
      <formula>"N/A"</formula>
    </cfRule>
    <cfRule type="cellIs" dxfId="35" priority="5" operator="equal">
      <formula>"Complete"</formula>
    </cfRule>
    <cfRule type="cellIs" dxfId="34"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19"/>
  <sheetViews>
    <sheetView zoomScale="85" zoomScaleNormal="85" workbookViewId="0">
      <selection activeCell="C46" sqref="C46"/>
    </sheetView>
  </sheetViews>
  <sheetFormatPr defaultColWidth="9" defaultRowHeight="14" zeroHeight="1" x14ac:dyDescent="0.3"/>
  <cols>
    <col min="1" max="1" width="1.83203125" style="21" customWidth="1"/>
    <col min="2" max="2" width="19.58203125" bestFit="1" customWidth="1"/>
    <col min="3" max="3" width="39" customWidth="1"/>
    <col min="4" max="4" width="31.25" style="79" customWidth="1"/>
    <col min="5" max="5" width="1.83203125" style="21" customWidth="1"/>
    <col min="6" max="6" width="2.5" customWidth="1"/>
    <col min="7" max="7" width="28" style="79" customWidth="1"/>
    <col min="8" max="8" width="2.33203125" customWidth="1"/>
    <col min="9" max="9" width="24.5" style="79" customWidth="1"/>
    <col min="10" max="26" width="9" customWidth="1"/>
  </cols>
  <sheetData>
    <row r="1" spans="1:9" s="19" customFormat="1" ht="15.5" x14ac:dyDescent="0.35">
      <c r="A1" s="2" t="str">
        <f ca="1">RIGHT(CELL("filename",$A$1),LEN(CELL("filename",$A$1))-FIND("]",CELL("filename",$A$1)))</f>
        <v>Raw Results</v>
      </c>
      <c r="D1" s="75"/>
      <c r="E1" s="2"/>
      <c r="G1" s="75"/>
      <c r="I1" s="75"/>
    </row>
    <row r="2" spans="1:9" s="29" customFormat="1" ht="12.5" x14ac:dyDescent="0.25">
      <c r="A2" s="26"/>
      <c r="D2" s="76"/>
      <c r="E2" s="26"/>
      <c r="G2" s="76"/>
      <c r="I2" s="76"/>
    </row>
    <row r="3" spans="1:9" s="20" customFormat="1" ht="13" thickBot="1" x14ac:dyDescent="0.3">
      <c r="A3" s="21"/>
      <c r="D3" s="77"/>
      <c r="E3" s="1"/>
      <c r="G3" s="77"/>
      <c r="I3" s="77"/>
    </row>
    <row r="4" spans="1:9" s="20" customFormat="1" ht="12.5" x14ac:dyDescent="0.25">
      <c r="A4" s="21"/>
      <c r="B4" s="213" t="s">
        <v>66</v>
      </c>
      <c r="C4" s="214" t="s">
        <v>67</v>
      </c>
      <c r="D4" s="215" t="s">
        <v>68</v>
      </c>
      <c r="E4" s="21"/>
      <c r="G4" s="211" t="s">
        <v>453</v>
      </c>
      <c r="I4" s="211" t="s">
        <v>457</v>
      </c>
    </row>
    <row r="5" spans="1:9" s="20" customFormat="1" ht="13.5" thickBot="1" x14ac:dyDescent="0.35">
      <c r="A5" s="21"/>
      <c r="B5" s="216"/>
      <c r="C5" s="217"/>
      <c r="D5" s="218"/>
      <c r="E5" s="21"/>
      <c r="G5" s="212" t="str">
        <f>"'000"</f>
        <v>'000</v>
      </c>
      <c r="I5" s="219"/>
    </row>
    <row r="6" spans="1:9" s="20" customFormat="1" ht="12.5" x14ac:dyDescent="0.25">
      <c r="A6" s="21"/>
      <c r="B6" s="88" t="s">
        <v>448</v>
      </c>
      <c r="C6" s="89" t="s">
        <v>466</v>
      </c>
      <c r="D6" s="93">
        <f>IF(ISBLANK(G6),I6,G6)</f>
        <v>0</v>
      </c>
      <c r="E6" s="21"/>
      <c r="G6" s="147"/>
      <c r="I6" s="148">
        <f>'Operational Risk 2'!F7</f>
        <v>0</v>
      </c>
    </row>
    <row r="7" spans="1:9" s="20" customFormat="1" ht="12.5" x14ac:dyDescent="0.25">
      <c r="A7" s="21"/>
      <c r="B7" s="88" t="s">
        <v>448</v>
      </c>
      <c r="C7" s="22" t="s">
        <v>467</v>
      </c>
      <c r="D7" s="93">
        <f t="shared" ref="D7:D61" si="0">IF(ISBLANK(G7),I7,G7)</f>
        <v>0</v>
      </c>
      <c r="E7" s="21"/>
      <c r="G7" s="147"/>
      <c r="I7" s="148">
        <f>'Operational Risk 2'!F9</f>
        <v>0</v>
      </c>
    </row>
    <row r="8" spans="1:9" s="20" customFormat="1" ht="12.5" x14ac:dyDescent="0.25">
      <c r="A8" s="21"/>
      <c r="B8" s="88" t="s">
        <v>448</v>
      </c>
      <c r="C8" s="22" t="s">
        <v>468</v>
      </c>
      <c r="D8" s="93">
        <f t="shared" si="0"/>
        <v>0</v>
      </c>
      <c r="E8" s="21"/>
      <c r="G8" s="147"/>
      <c r="I8" s="148">
        <f>'Operational Risk 2'!H9</f>
        <v>0</v>
      </c>
    </row>
    <row r="9" spans="1:9" s="20" customFormat="1" ht="12.5" x14ac:dyDescent="0.25">
      <c r="A9" s="21"/>
      <c r="B9" s="88" t="s">
        <v>448</v>
      </c>
      <c r="C9" s="146" t="s">
        <v>449</v>
      </c>
      <c r="D9" s="93">
        <f t="shared" si="0"/>
        <v>0</v>
      </c>
      <c r="E9" s="21"/>
      <c r="G9" s="149"/>
      <c r="I9" s="150">
        <f>TP</f>
        <v>0</v>
      </c>
    </row>
    <row r="10" spans="1:9" s="20" customFormat="1" ht="7.5" customHeight="1" x14ac:dyDescent="0.25">
      <c r="A10" s="21"/>
      <c r="B10" s="74"/>
      <c r="C10" s="119"/>
      <c r="D10" s="120"/>
      <c r="E10" s="21"/>
      <c r="G10" s="151"/>
      <c r="I10" s="151"/>
    </row>
    <row r="11" spans="1:9" s="20" customFormat="1" ht="12.5" x14ac:dyDescent="0.25">
      <c r="A11" s="21"/>
      <c r="B11" s="88" t="s">
        <v>443</v>
      </c>
      <c r="C11" s="89" t="s">
        <v>185</v>
      </c>
      <c r="D11" s="93">
        <f t="shared" si="0"/>
        <v>0</v>
      </c>
      <c r="E11" s="21"/>
      <c r="G11" s="147"/>
      <c r="I11" s="148">
        <f>'Regulatory Balance Sheet 2'!D12</f>
        <v>0</v>
      </c>
    </row>
    <row r="12" spans="1:9" s="20" customFormat="1" ht="12.5" x14ac:dyDescent="0.25">
      <c r="A12" s="21"/>
      <c r="B12" s="72" t="s">
        <v>443</v>
      </c>
      <c r="C12" s="22" t="s">
        <v>186</v>
      </c>
      <c r="D12" s="93">
        <f t="shared" si="0"/>
        <v>0</v>
      </c>
      <c r="E12" s="21"/>
      <c r="G12" s="152"/>
      <c r="I12" s="94">
        <f>'Regulatory Balance Sheet 2'!D13</f>
        <v>0</v>
      </c>
    </row>
    <row r="13" spans="1:9" s="20" customFormat="1" ht="12.5" x14ac:dyDescent="0.25">
      <c r="A13" s="21"/>
      <c r="B13" s="72" t="s">
        <v>443</v>
      </c>
      <c r="C13" s="22" t="s">
        <v>187</v>
      </c>
      <c r="D13" s="93">
        <f t="shared" si="0"/>
        <v>0</v>
      </c>
      <c r="E13" s="21"/>
      <c r="G13" s="152"/>
      <c r="I13" s="94">
        <f>'Regulatory Balance Sheet 2'!F13</f>
        <v>0</v>
      </c>
    </row>
    <row r="14" spans="1:9" s="20" customFormat="1" ht="12.5" x14ac:dyDescent="0.25">
      <c r="A14" s="21"/>
      <c r="B14" s="72" t="s">
        <v>443</v>
      </c>
      <c r="C14" s="22" t="s">
        <v>188</v>
      </c>
      <c r="D14" s="93">
        <f t="shared" si="0"/>
        <v>0</v>
      </c>
      <c r="E14" s="21"/>
      <c r="G14" s="152"/>
      <c r="I14" s="94">
        <f>'Regulatory Balance Sheet 2'!D14</f>
        <v>0</v>
      </c>
    </row>
    <row r="15" spans="1:9" s="20" customFormat="1" ht="12.5" x14ac:dyDescent="0.25">
      <c r="A15" s="21"/>
      <c r="B15" s="72" t="s">
        <v>443</v>
      </c>
      <c r="C15" s="22" t="s">
        <v>189</v>
      </c>
      <c r="D15" s="93">
        <f t="shared" si="0"/>
        <v>0</v>
      </c>
      <c r="E15" s="21"/>
      <c r="G15" s="152"/>
      <c r="I15" s="94">
        <f>'Regulatory Balance Sheet 2'!F14</f>
        <v>0</v>
      </c>
    </row>
    <row r="16" spans="1:9" s="20" customFormat="1" ht="12.5" x14ac:dyDescent="0.25">
      <c r="A16" s="21"/>
      <c r="B16" s="72" t="s">
        <v>443</v>
      </c>
      <c r="C16" s="22" t="s">
        <v>190</v>
      </c>
      <c r="D16" s="93">
        <f t="shared" si="0"/>
        <v>0</v>
      </c>
      <c r="E16" s="21"/>
      <c r="G16" s="152"/>
      <c r="I16" s="94">
        <f>'Regulatory Balance Sheet 2'!D20</f>
        <v>0</v>
      </c>
    </row>
    <row r="17" spans="1:9" s="20" customFormat="1" ht="12.5" x14ac:dyDescent="0.25">
      <c r="A17" s="21"/>
      <c r="B17" s="72" t="s">
        <v>443</v>
      </c>
      <c r="C17" s="22" t="s">
        <v>191</v>
      </c>
      <c r="D17" s="93">
        <f t="shared" si="0"/>
        <v>0</v>
      </c>
      <c r="E17" s="21"/>
      <c r="G17" s="152"/>
      <c r="I17" s="94">
        <f>'Regulatory Balance Sheet 2'!F20</f>
        <v>0</v>
      </c>
    </row>
    <row r="18" spans="1:9" s="20" customFormat="1" ht="12.5" x14ac:dyDescent="0.25">
      <c r="A18" s="21"/>
      <c r="B18" s="72" t="s">
        <v>443</v>
      </c>
      <c r="C18" s="22" t="s">
        <v>192</v>
      </c>
      <c r="D18" s="93">
        <f t="shared" si="0"/>
        <v>0</v>
      </c>
      <c r="E18" s="21"/>
      <c r="G18" s="152"/>
      <c r="I18" s="94">
        <f>'Regulatory Balance Sheet 2'!D21</f>
        <v>0</v>
      </c>
    </row>
    <row r="19" spans="1:9" s="20" customFormat="1" ht="12.5" x14ac:dyDescent="0.25">
      <c r="A19" s="21"/>
      <c r="B19" s="72" t="s">
        <v>443</v>
      </c>
      <c r="C19" s="22" t="s">
        <v>193</v>
      </c>
      <c r="D19" s="93">
        <f t="shared" si="0"/>
        <v>0</v>
      </c>
      <c r="E19" s="21"/>
      <c r="G19" s="152"/>
      <c r="I19" s="94">
        <f>'Regulatory Balance Sheet 2'!F21</f>
        <v>0</v>
      </c>
    </row>
    <row r="20" spans="1:9" s="20" customFormat="1" ht="12.5" x14ac:dyDescent="0.25">
      <c r="A20" s="21"/>
      <c r="B20" s="72" t="s">
        <v>443</v>
      </c>
      <c r="C20" s="22" t="s">
        <v>194</v>
      </c>
      <c r="D20" s="93">
        <f t="shared" si="0"/>
        <v>0</v>
      </c>
      <c r="E20" s="21"/>
      <c r="G20" s="152"/>
      <c r="I20" s="94">
        <f>'Regulatory Balance Sheet 2'!D22</f>
        <v>0</v>
      </c>
    </row>
    <row r="21" spans="1:9" s="20" customFormat="1" ht="12.5" x14ac:dyDescent="0.25">
      <c r="A21" s="21"/>
      <c r="B21" s="72" t="s">
        <v>443</v>
      </c>
      <c r="C21" s="22" t="s">
        <v>195</v>
      </c>
      <c r="D21" s="93">
        <f t="shared" si="0"/>
        <v>0</v>
      </c>
      <c r="E21" s="21"/>
      <c r="G21" s="152"/>
      <c r="I21" s="94">
        <f>'Regulatory Balance Sheet 2'!F22</f>
        <v>0</v>
      </c>
    </row>
    <row r="22" spans="1:9" s="20" customFormat="1" ht="12.5" x14ac:dyDescent="0.25">
      <c r="A22" s="21"/>
      <c r="B22" s="72" t="s">
        <v>443</v>
      </c>
      <c r="C22" s="22" t="s">
        <v>196</v>
      </c>
      <c r="D22" s="93">
        <f t="shared" si="0"/>
        <v>0</v>
      </c>
      <c r="E22" s="21"/>
      <c r="G22" s="152"/>
      <c r="I22" s="94">
        <f>'Regulatory Balance Sheet 2'!D23</f>
        <v>0</v>
      </c>
    </row>
    <row r="23" spans="1:9" s="20" customFormat="1" ht="12.5" x14ac:dyDescent="0.25">
      <c r="A23" s="21"/>
      <c r="B23" s="72" t="s">
        <v>443</v>
      </c>
      <c r="C23" s="22" t="s">
        <v>197</v>
      </c>
      <c r="D23" s="93">
        <f t="shared" si="0"/>
        <v>0</v>
      </c>
      <c r="E23" s="21"/>
      <c r="G23" s="152"/>
      <c r="I23" s="94">
        <f>'Regulatory Balance Sheet 2'!F23</f>
        <v>0</v>
      </c>
    </row>
    <row r="24" spans="1:9" s="20" customFormat="1" ht="12.5" x14ac:dyDescent="0.25">
      <c r="A24" s="21"/>
      <c r="B24" s="72" t="s">
        <v>443</v>
      </c>
      <c r="C24" s="22" t="s">
        <v>198</v>
      </c>
      <c r="D24" s="93">
        <f t="shared" si="0"/>
        <v>0</v>
      </c>
      <c r="E24" s="21"/>
      <c r="G24" s="152"/>
      <c r="I24" s="94">
        <f>'Regulatory Balance Sheet 2'!D24</f>
        <v>0</v>
      </c>
    </row>
    <row r="25" spans="1:9" s="20" customFormat="1" ht="12.5" x14ac:dyDescent="0.25">
      <c r="A25" s="21"/>
      <c r="B25" s="72" t="s">
        <v>443</v>
      </c>
      <c r="C25" s="22" t="s">
        <v>199</v>
      </c>
      <c r="D25" s="93">
        <f t="shared" si="0"/>
        <v>0</v>
      </c>
      <c r="E25" s="21"/>
      <c r="G25" s="152"/>
      <c r="I25" s="94">
        <f>'Regulatory Balance Sheet 2'!F24</f>
        <v>0</v>
      </c>
    </row>
    <row r="26" spans="1:9" s="20" customFormat="1" ht="12.5" x14ac:dyDescent="0.25">
      <c r="A26" s="21"/>
      <c r="B26" s="72" t="s">
        <v>443</v>
      </c>
      <c r="C26" s="22" t="s">
        <v>200</v>
      </c>
      <c r="D26" s="93">
        <f t="shared" si="0"/>
        <v>0</v>
      </c>
      <c r="E26" s="21"/>
      <c r="G26" s="152"/>
      <c r="I26" s="94">
        <f>'Regulatory Balance Sheet 2'!D25</f>
        <v>0</v>
      </c>
    </row>
    <row r="27" spans="1:9" s="20" customFormat="1" ht="12.5" x14ac:dyDescent="0.25">
      <c r="A27" s="21"/>
      <c r="B27" s="72" t="s">
        <v>443</v>
      </c>
      <c r="C27" s="22" t="s">
        <v>201</v>
      </c>
      <c r="D27" s="93">
        <f t="shared" si="0"/>
        <v>0</v>
      </c>
      <c r="E27" s="21"/>
      <c r="G27" s="152"/>
      <c r="I27" s="94">
        <f>'Regulatory Balance Sheet 2'!F25</f>
        <v>0</v>
      </c>
    </row>
    <row r="28" spans="1:9" s="20" customFormat="1" ht="12.5" x14ac:dyDescent="0.25">
      <c r="A28" s="21"/>
      <c r="B28" s="72" t="s">
        <v>443</v>
      </c>
      <c r="C28" s="22" t="s">
        <v>202</v>
      </c>
      <c r="D28" s="93">
        <f t="shared" si="0"/>
        <v>0</v>
      </c>
      <c r="E28" s="21"/>
      <c r="G28" s="152"/>
      <c r="I28" s="94">
        <f>'Regulatory Balance Sheet 2'!D26</f>
        <v>0</v>
      </c>
    </row>
    <row r="29" spans="1:9" s="20" customFormat="1" ht="12.5" x14ac:dyDescent="0.25">
      <c r="A29" s="21"/>
      <c r="B29" s="72" t="s">
        <v>443</v>
      </c>
      <c r="C29" s="22" t="s">
        <v>203</v>
      </c>
      <c r="D29" s="93">
        <f t="shared" si="0"/>
        <v>0</v>
      </c>
      <c r="E29" s="21"/>
      <c r="G29" s="152"/>
      <c r="I29" s="94">
        <f>'Regulatory Balance Sheet 2'!F26</f>
        <v>0</v>
      </c>
    </row>
    <row r="30" spans="1:9" s="20" customFormat="1" ht="12.5" x14ac:dyDescent="0.25">
      <c r="A30" s="21"/>
      <c r="B30" s="72" t="s">
        <v>443</v>
      </c>
      <c r="C30" s="22" t="s">
        <v>204</v>
      </c>
      <c r="D30" s="93">
        <f t="shared" si="0"/>
        <v>0</v>
      </c>
      <c r="E30" s="21"/>
      <c r="G30" s="152"/>
      <c r="I30" s="94">
        <f>'Regulatory Balance Sheet 2'!D27</f>
        <v>0</v>
      </c>
    </row>
    <row r="31" spans="1:9" s="20" customFormat="1" ht="12.5" x14ac:dyDescent="0.25">
      <c r="A31" s="21"/>
      <c r="B31" s="72" t="s">
        <v>443</v>
      </c>
      <c r="C31" s="22" t="s">
        <v>205</v>
      </c>
      <c r="D31" s="93">
        <f t="shared" si="0"/>
        <v>0</v>
      </c>
      <c r="E31" s="21"/>
      <c r="G31" s="152"/>
      <c r="I31" s="94">
        <f>'Regulatory Balance Sheet 2'!F27</f>
        <v>0</v>
      </c>
    </row>
    <row r="32" spans="1:9" s="20" customFormat="1" ht="12.5" x14ac:dyDescent="0.25">
      <c r="A32" s="21"/>
      <c r="B32" s="72" t="s">
        <v>443</v>
      </c>
      <c r="C32" s="22" t="s">
        <v>206</v>
      </c>
      <c r="D32" s="93">
        <f t="shared" si="0"/>
        <v>0</v>
      </c>
      <c r="E32" s="21"/>
      <c r="G32" s="152"/>
      <c r="I32" s="94">
        <f>'Regulatory Balance Sheet 2'!D28</f>
        <v>0</v>
      </c>
    </row>
    <row r="33" spans="1:9" s="20" customFormat="1" ht="12.5" x14ac:dyDescent="0.25">
      <c r="A33" s="21"/>
      <c r="B33" s="72" t="s">
        <v>443</v>
      </c>
      <c r="C33" s="22" t="s">
        <v>207</v>
      </c>
      <c r="D33" s="93">
        <f t="shared" si="0"/>
        <v>0</v>
      </c>
      <c r="E33" s="21"/>
      <c r="G33" s="152"/>
      <c r="I33" s="94">
        <f>'Regulatory Balance Sheet 2'!F28</f>
        <v>0</v>
      </c>
    </row>
    <row r="34" spans="1:9" s="20" customFormat="1" ht="12.5" x14ac:dyDescent="0.25">
      <c r="A34" s="21"/>
      <c r="B34" s="72" t="s">
        <v>443</v>
      </c>
      <c r="C34" s="22" t="s">
        <v>208</v>
      </c>
      <c r="D34" s="93">
        <f t="shared" si="0"/>
        <v>0</v>
      </c>
      <c r="E34" s="21"/>
      <c r="G34" s="152"/>
      <c r="I34" s="94">
        <f>'Regulatory Balance Sheet 2'!D30</f>
        <v>0</v>
      </c>
    </row>
    <row r="35" spans="1:9" s="20" customFormat="1" ht="12.5" x14ac:dyDescent="0.25">
      <c r="A35" s="21"/>
      <c r="B35" s="72" t="s">
        <v>443</v>
      </c>
      <c r="C35" s="22" t="s">
        <v>209</v>
      </c>
      <c r="D35" s="93">
        <f t="shared" si="0"/>
        <v>0</v>
      </c>
      <c r="E35" s="21"/>
      <c r="G35" s="152"/>
      <c r="I35" s="94">
        <f>'Regulatory Balance Sheet 2'!F30</f>
        <v>0</v>
      </c>
    </row>
    <row r="36" spans="1:9" s="20" customFormat="1" ht="12.5" x14ac:dyDescent="0.25">
      <c r="A36" s="21"/>
      <c r="B36" s="72" t="s">
        <v>443</v>
      </c>
      <c r="C36" s="22" t="s">
        <v>210</v>
      </c>
      <c r="D36" s="93">
        <f t="shared" si="0"/>
        <v>0</v>
      </c>
      <c r="E36" s="21"/>
      <c r="G36" s="152"/>
      <c r="I36" s="94">
        <f>'Regulatory Balance Sheet 2'!D31</f>
        <v>0</v>
      </c>
    </row>
    <row r="37" spans="1:9" s="20" customFormat="1" ht="12.5" x14ac:dyDescent="0.25">
      <c r="A37" s="21"/>
      <c r="B37" s="72" t="s">
        <v>443</v>
      </c>
      <c r="C37" s="22" t="s">
        <v>211</v>
      </c>
      <c r="D37" s="93">
        <f t="shared" si="0"/>
        <v>0</v>
      </c>
      <c r="E37" s="21"/>
      <c r="G37" s="152"/>
      <c r="I37" s="94">
        <f>'Regulatory Balance Sheet 2'!F31</f>
        <v>0</v>
      </c>
    </row>
    <row r="38" spans="1:9" s="20" customFormat="1" ht="12.5" x14ac:dyDescent="0.25">
      <c r="A38" s="21"/>
      <c r="B38" s="72" t="s">
        <v>443</v>
      </c>
      <c r="C38" s="22" t="s">
        <v>212</v>
      </c>
      <c r="D38" s="93">
        <f t="shared" si="0"/>
        <v>0</v>
      </c>
      <c r="E38" s="21"/>
      <c r="G38" s="152"/>
      <c r="I38" s="94">
        <f>'Regulatory Balance Sheet 2'!D32</f>
        <v>0</v>
      </c>
    </row>
    <row r="39" spans="1:9" s="20" customFormat="1" ht="12.5" x14ac:dyDescent="0.25">
      <c r="A39" s="21"/>
      <c r="B39" s="72" t="s">
        <v>443</v>
      </c>
      <c r="C39" s="22" t="s">
        <v>213</v>
      </c>
      <c r="D39" s="93">
        <f t="shared" si="0"/>
        <v>0</v>
      </c>
      <c r="E39" s="21"/>
      <c r="G39" s="152"/>
      <c r="I39" s="94">
        <f>'Regulatory Balance Sheet 2'!F32</f>
        <v>0</v>
      </c>
    </row>
    <row r="40" spans="1:9" s="20" customFormat="1" ht="12.5" x14ac:dyDescent="0.25">
      <c r="A40" s="21"/>
      <c r="B40" s="72" t="s">
        <v>443</v>
      </c>
      <c r="C40" s="22" t="s">
        <v>214</v>
      </c>
      <c r="D40" s="93">
        <f t="shared" si="0"/>
        <v>0</v>
      </c>
      <c r="E40" s="21"/>
      <c r="G40" s="152"/>
      <c r="I40" s="94">
        <f>'Regulatory Balance Sheet 2'!D33</f>
        <v>0</v>
      </c>
    </row>
    <row r="41" spans="1:9" s="20" customFormat="1" ht="12.5" x14ac:dyDescent="0.25">
      <c r="A41" s="21"/>
      <c r="B41" s="72" t="s">
        <v>443</v>
      </c>
      <c r="C41" s="22" t="s">
        <v>215</v>
      </c>
      <c r="D41" s="93">
        <f t="shared" si="0"/>
        <v>0</v>
      </c>
      <c r="E41" s="21"/>
      <c r="G41" s="152"/>
      <c r="I41" s="94">
        <f>'Regulatory Balance Sheet 2'!F33</f>
        <v>0</v>
      </c>
    </row>
    <row r="42" spans="1:9" s="20" customFormat="1" ht="12.5" x14ac:dyDescent="0.25">
      <c r="A42" s="21"/>
      <c r="B42" s="72" t="s">
        <v>443</v>
      </c>
      <c r="C42" s="22" t="s">
        <v>216</v>
      </c>
      <c r="D42" s="93">
        <f t="shared" si="0"/>
        <v>0</v>
      </c>
      <c r="E42" s="21"/>
      <c r="G42" s="152"/>
      <c r="I42" s="94">
        <f>'Regulatory Balance Sheet 2'!D34</f>
        <v>0</v>
      </c>
    </row>
    <row r="43" spans="1:9" s="20" customFormat="1" ht="12.5" x14ac:dyDescent="0.25">
      <c r="A43" s="21"/>
      <c r="B43" s="72" t="s">
        <v>443</v>
      </c>
      <c r="C43" s="22" t="s">
        <v>217</v>
      </c>
      <c r="D43" s="93">
        <f t="shared" si="0"/>
        <v>0</v>
      </c>
      <c r="E43" s="21"/>
      <c r="G43" s="152"/>
      <c r="I43" s="94">
        <f>'Regulatory Balance Sheet 2'!F34</f>
        <v>0</v>
      </c>
    </row>
    <row r="44" spans="1:9" s="20" customFormat="1" ht="12.5" x14ac:dyDescent="0.25">
      <c r="A44" s="21"/>
      <c r="B44" s="72" t="s">
        <v>443</v>
      </c>
      <c r="C44" s="22" t="s">
        <v>218</v>
      </c>
      <c r="D44" s="93">
        <f t="shared" si="0"/>
        <v>0</v>
      </c>
      <c r="E44" s="21"/>
      <c r="G44" s="152"/>
      <c r="I44" s="94">
        <f>'Regulatory Balance Sheet 2'!D35</f>
        <v>0</v>
      </c>
    </row>
    <row r="45" spans="1:9" s="20" customFormat="1" ht="12.5" x14ac:dyDescent="0.25">
      <c r="A45" s="21"/>
      <c r="B45" s="72" t="s">
        <v>443</v>
      </c>
      <c r="C45" s="22" t="s">
        <v>219</v>
      </c>
      <c r="D45" s="93">
        <f t="shared" si="0"/>
        <v>0</v>
      </c>
      <c r="E45" s="21"/>
      <c r="G45" s="152"/>
      <c r="I45" s="94">
        <f>'Regulatory Balance Sheet 2'!F35</f>
        <v>0</v>
      </c>
    </row>
    <row r="46" spans="1:9" s="20" customFormat="1" ht="12.5" x14ac:dyDescent="0.25">
      <c r="A46" s="21"/>
      <c r="B46" s="72" t="s">
        <v>443</v>
      </c>
      <c r="C46" s="22" t="s">
        <v>220</v>
      </c>
      <c r="D46" s="93">
        <f t="shared" si="0"/>
        <v>0</v>
      </c>
      <c r="E46" s="21"/>
      <c r="G46" s="152"/>
      <c r="I46" s="94">
        <f>'Regulatory Balance Sheet 2'!D36</f>
        <v>0</v>
      </c>
    </row>
    <row r="47" spans="1:9" s="20" customFormat="1" ht="12.5" x14ac:dyDescent="0.25">
      <c r="A47" s="21"/>
      <c r="B47" s="72" t="s">
        <v>443</v>
      </c>
      <c r="C47" s="22" t="s">
        <v>221</v>
      </c>
      <c r="D47" s="93">
        <f t="shared" si="0"/>
        <v>0</v>
      </c>
      <c r="E47" s="21"/>
      <c r="G47" s="152"/>
      <c r="I47" s="94">
        <f>'Regulatory Balance Sheet 2'!F36</f>
        <v>0</v>
      </c>
    </row>
    <row r="48" spans="1:9" s="20" customFormat="1" ht="12.5" x14ac:dyDescent="0.25">
      <c r="A48" s="21"/>
      <c r="B48" s="72" t="s">
        <v>443</v>
      </c>
      <c r="C48" s="22" t="s">
        <v>222</v>
      </c>
      <c r="D48" s="93">
        <f t="shared" si="0"/>
        <v>0</v>
      </c>
      <c r="E48" s="21"/>
      <c r="G48" s="152"/>
      <c r="I48" s="94">
        <f>'Regulatory Balance Sheet 2'!D42</f>
        <v>0</v>
      </c>
    </row>
    <row r="49" spans="1:9" s="20" customFormat="1" ht="12.5" x14ac:dyDescent="0.25">
      <c r="A49" s="21"/>
      <c r="B49" s="72" t="s">
        <v>443</v>
      </c>
      <c r="C49" s="22" t="s">
        <v>223</v>
      </c>
      <c r="D49" s="93">
        <f t="shared" si="0"/>
        <v>0</v>
      </c>
      <c r="E49" s="21"/>
      <c r="G49" s="152"/>
      <c r="I49" s="94">
        <f>'Regulatory Balance Sheet 2'!F42</f>
        <v>0</v>
      </c>
    </row>
    <row r="50" spans="1:9" s="20" customFormat="1" ht="12.5" x14ac:dyDescent="0.25">
      <c r="A50" s="21"/>
      <c r="B50" s="72" t="s">
        <v>443</v>
      </c>
      <c r="C50" s="22" t="s">
        <v>224</v>
      </c>
      <c r="D50" s="93">
        <f t="shared" si="0"/>
        <v>0</v>
      </c>
      <c r="E50" s="21"/>
      <c r="G50" s="152"/>
      <c r="I50" s="94">
        <f>'Regulatory Balance Sheet 2'!D43</f>
        <v>0</v>
      </c>
    </row>
    <row r="51" spans="1:9" s="20" customFormat="1" ht="12.5" x14ac:dyDescent="0.25">
      <c r="A51" s="21"/>
      <c r="B51" s="72" t="s">
        <v>443</v>
      </c>
      <c r="C51" s="22" t="s">
        <v>225</v>
      </c>
      <c r="D51" s="93">
        <f t="shared" si="0"/>
        <v>0</v>
      </c>
      <c r="E51" s="21"/>
      <c r="G51" s="152"/>
      <c r="I51" s="94">
        <f>'Regulatory Balance Sheet 2'!F43</f>
        <v>0</v>
      </c>
    </row>
    <row r="52" spans="1:9" s="20" customFormat="1" ht="12.5" x14ac:dyDescent="0.25">
      <c r="A52" s="21"/>
      <c r="B52" s="72" t="s">
        <v>443</v>
      </c>
      <c r="C52" s="22" t="s">
        <v>226</v>
      </c>
      <c r="D52" s="93">
        <f t="shared" si="0"/>
        <v>0</v>
      </c>
      <c r="E52" s="21"/>
      <c r="G52" s="152"/>
      <c r="I52" s="94">
        <f>'Regulatory Balance Sheet 2'!D49</f>
        <v>0</v>
      </c>
    </row>
    <row r="53" spans="1:9" s="20" customFormat="1" ht="12.5" x14ac:dyDescent="0.25">
      <c r="A53" s="21"/>
      <c r="B53" s="72" t="s">
        <v>443</v>
      </c>
      <c r="C53" s="22" t="s">
        <v>227</v>
      </c>
      <c r="D53" s="93">
        <f t="shared" si="0"/>
        <v>0</v>
      </c>
      <c r="E53" s="21"/>
      <c r="G53" s="152"/>
      <c r="I53" s="94">
        <f>'Regulatory Balance Sheet 2'!F49</f>
        <v>0</v>
      </c>
    </row>
    <row r="54" spans="1:9" s="20" customFormat="1" ht="12.5" x14ac:dyDescent="0.25">
      <c r="A54" s="21"/>
      <c r="B54" s="72" t="s">
        <v>443</v>
      </c>
      <c r="C54" s="22" t="s">
        <v>228</v>
      </c>
      <c r="D54" s="93">
        <f t="shared" si="0"/>
        <v>0</v>
      </c>
      <c r="E54" s="21"/>
      <c r="G54" s="152"/>
      <c r="I54" s="94">
        <f>'Regulatory Balance Sheet 2'!D50</f>
        <v>0</v>
      </c>
    </row>
    <row r="55" spans="1:9" s="20" customFormat="1" ht="12.5" x14ac:dyDescent="0.25">
      <c r="A55" s="21"/>
      <c r="B55" s="72" t="s">
        <v>443</v>
      </c>
      <c r="C55" s="22" t="s">
        <v>229</v>
      </c>
      <c r="D55" s="93">
        <f t="shared" si="0"/>
        <v>0</v>
      </c>
      <c r="E55" s="21"/>
      <c r="G55" s="152"/>
      <c r="I55" s="94">
        <f>'Regulatory Balance Sheet 2'!F50</f>
        <v>0</v>
      </c>
    </row>
    <row r="56" spans="1:9" s="20" customFormat="1" ht="12.5" x14ac:dyDescent="0.25">
      <c r="A56" s="21"/>
      <c r="B56" s="72" t="s">
        <v>443</v>
      </c>
      <c r="C56" s="22" t="s">
        <v>230</v>
      </c>
      <c r="D56" s="93">
        <f t="shared" si="0"/>
        <v>0</v>
      </c>
      <c r="E56" s="21"/>
      <c r="G56" s="152"/>
      <c r="I56" s="94">
        <f>'Regulatory Balance Sheet 2'!D51</f>
        <v>0</v>
      </c>
    </row>
    <row r="57" spans="1:9" s="20" customFormat="1" ht="12.5" x14ac:dyDescent="0.25">
      <c r="A57" s="21"/>
      <c r="B57" s="72" t="s">
        <v>443</v>
      </c>
      <c r="C57" s="22" t="s">
        <v>231</v>
      </c>
      <c r="D57" s="93">
        <f t="shared" si="0"/>
        <v>0</v>
      </c>
      <c r="E57" s="21"/>
      <c r="G57" s="152"/>
      <c r="I57" s="94">
        <f>'Regulatory Balance Sheet 2'!F51</f>
        <v>0</v>
      </c>
    </row>
    <row r="58" spans="1:9" s="20" customFormat="1" ht="12.5" x14ac:dyDescent="0.25">
      <c r="A58" s="21"/>
      <c r="B58" s="72" t="s">
        <v>443</v>
      </c>
      <c r="C58" s="22" t="s">
        <v>232</v>
      </c>
      <c r="D58" s="93">
        <f t="shared" si="0"/>
        <v>0</v>
      </c>
      <c r="E58" s="21"/>
      <c r="G58" s="152"/>
      <c r="I58" s="94">
        <f>'Regulatory Balance Sheet 2'!D58</f>
        <v>0</v>
      </c>
    </row>
    <row r="59" spans="1:9" s="20" customFormat="1" ht="12.5" x14ac:dyDescent="0.25">
      <c r="A59" s="21"/>
      <c r="B59" s="72" t="s">
        <v>443</v>
      </c>
      <c r="C59" s="22" t="s">
        <v>233</v>
      </c>
      <c r="D59" s="93">
        <f t="shared" si="0"/>
        <v>0</v>
      </c>
      <c r="E59" s="21"/>
      <c r="G59" s="152"/>
      <c r="I59" s="94">
        <f>'Regulatory Balance Sheet 2'!F58</f>
        <v>0</v>
      </c>
    </row>
    <row r="60" spans="1:9" s="20" customFormat="1" ht="12.5" x14ac:dyDescent="0.25">
      <c r="A60" s="21"/>
      <c r="B60" s="72" t="s">
        <v>443</v>
      </c>
      <c r="C60" s="22" t="s">
        <v>234</v>
      </c>
      <c r="D60" s="93">
        <f t="shared" si="0"/>
        <v>0</v>
      </c>
      <c r="E60" s="21"/>
      <c r="G60" s="152"/>
      <c r="I60" s="94">
        <f>'Regulatory Balance Sheet 2'!D59</f>
        <v>0</v>
      </c>
    </row>
    <row r="61" spans="1:9" s="20" customFormat="1" ht="12.5" x14ac:dyDescent="0.25">
      <c r="A61" s="21"/>
      <c r="B61" s="72" t="s">
        <v>443</v>
      </c>
      <c r="C61" s="22" t="s">
        <v>235</v>
      </c>
      <c r="D61" s="93">
        <f t="shared" si="0"/>
        <v>0</v>
      </c>
      <c r="E61" s="21"/>
      <c r="G61" s="152"/>
      <c r="I61" s="94">
        <f>'Regulatory Balance Sheet 2'!F59</f>
        <v>0</v>
      </c>
    </row>
    <row r="62" spans="1:9" s="20" customFormat="1" ht="12.5" x14ac:dyDescent="0.25">
      <c r="A62" s="21"/>
      <c r="B62" s="72" t="s">
        <v>443</v>
      </c>
      <c r="C62" s="22" t="s">
        <v>236</v>
      </c>
      <c r="D62" s="93">
        <f t="shared" ref="D62:D112" si="1">IF(ISBLANK(G62),I62,G62)</f>
        <v>0</v>
      </c>
      <c r="E62" s="21"/>
      <c r="G62" s="152"/>
      <c r="I62" s="94">
        <f>'Regulatory Balance Sheet 2'!D60</f>
        <v>0</v>
      </c>
    </row>
    <row r="63" spans="1:9" s="20" customFormat="1" ht="12.5" x14ac:dyDescent="0.25">
      <c r="A63" s="21"/>
      <c r="B63" s="72" t="s">
        <v>443</v>
      </c>
      <c r="C63" s="22" t="s">
        <v>237</v>
      </c>
      <c r="D63" s="93">
        <f t="shared" si="1"/>
        <v>0</v>
      </c>
      <c r="E63" s="21"/>
      <c r="G63" s="152"/>
      <c r="I63" s="94">
        <f>'Regulatory Balance Sheet 2'!F60</f>
        <v>0</v>
      </c>
    </row>
    <row r="64" spans="1:9" s="20" customFormat="1" ht="12.5" x14ac:dyDescent="0.25">
      <c r="A64" s="21"/>
      <c r="B64" s="72" t="s">
        <v>443</v>
      </c>
      <c r="C64" s="22" t="s">
        <v>238</v>
      </c>
      <c r="D64" s="93">
        <f t="shared" si="1"/>
        <v>0</v>
      </c>
      <c r="E64" s="21"/>
      <c r="G64" s="152"/>
      <c r="I64" s="94">
        <f>'Regulatory Balance Sheet 2'!D66</f>
        <v>0</v>
      </c>
    </row>
    <row r="65" spans="1:9" s="20" customFormat="1" ht="12.5" x14ac:dyDescent="0.25">
      <c r="A65" s="21"/>
      <c r="B65" s="72" t="s">
        <v>443</v>
      </c>
      <c r="C65" s="22" t="s">
        <v>239</v>
      </c>
      <c r="D65" s="93">
        <f t="shared" si="1"/>
        <v>0</v>
      </c>
      <c r="E65" s="21"/>
      <c r="G65" s="152"/>
      <c r="I65" s="94">
        <f>'Regulatory Balance Sheet 2'!F66</f>
        <v>0</v>
      </c>
    </row>
    <row r="66" spans="1:9" s="20" customFormat="1" ht="12.5" x14ac:dyDescent="0.25">
      <c r="A66" s="21"/>
      <c r="B66" s="72" t="s">
        <v>443</v>
      </c>
      <c r="C66" s="22" t="s">
        <v>240</v>
      </c>
      <c r="D66" s="93">
        <f t="shared" si="1"/>
        <v>0</v>
      </c>
      <c r="E66" s="21"/>
      <c r="G66" s="152"/>
      <c r="I66" s="94">
        <f>'Regulatory Balance Sheet 2'!D67</f>
        <v>0</v>
      </c>
    </row>
    <row r="67" spans="1:9" s="20" customFormat="1" ht="12.5" x14ac:dyDescent="0.25">
      <c r="A67" s="21"/>
      <c r="B67" s="72" t="s">
        <v>443</v>
      </c>
      <c r="C67" s="22" t="s">
        <v>241</v>
      </c>
      <c r="D67" s="93">
        <f t="shared" si="1"/>
        <v>0</v>
      </c>
      <c r="E67" s="21"/>
      <c r="G67" s="152"/>
      <c r="I67" s="94">
        <f>'Regulatory Balance Sheet 2'!F67</f>
        <v>0</v>
      </c>
    </row>
    <row r="68" spans="1:9" s="20" customFormat="1" ht="12.5" x14ac:dyDescent="0.25">
      <c r="A68" s="21"/>
      <c r="B68" s="72" t="s">
        <v>443</v>
      </c>
      <c r="C68" s="22" t="s">
        <v>242</v>
      </c>
      <c r="D68" s="93">
        <f t="shared" si="1"/>
        <v>0</v>
      </c>
      <c r="E68" s="21"/>
      <c r="G68" s="152"/>
      <c r="I68" s="94">
        <f>'Regulatory Balance Sheet 2'!D68</f>
        <v>0</v>
      </c>
    </row>
    <row r="69" spans="1:9" s="20" customFormat="1" ht="12.5" x14ac:dyDescent="0.25">
      <c r="A69" s="21"/>
      <c r="B69" s="72" t="s">
        <v>443</v>
      </c>
      <c r="C69" s="22" t="s">
        <v>243</v>
      </c>
      <c r="D69" s="93">
        <f t="shared" si="1"/>
        <v>0</v>
      </c>
      <c r="E69" s="21"/>
      <c r="G69" s="152"/>
      <c r="I69" s="94">
        <f>'Regulatory Balance Sheet 2'!F68</f>
        <v>0</v>
      </c>
    </row>
    <row r="70" spans="1:9" s="20" customFormat="1" ht="12.5" x14ac:dyDescent="0.25">
      <c r="A70" s="21"/>
      <c r="B70" s="72" t="s">
        <v>443</v>
      </c>
      <c r="C70" s="22" t="s">
        <v>244</v>
      </c>
      <c r="D70" s="93">
        <f t="shared" si="1"/>
        <v>0</v>
      </c>
      <c r="E70" s="21"/>
      <c r="G70" s="152"/>
      <c r="I70" s="94">
        <f>'Regulatory Balance Sheet 2'!D69</f>
        <v>0</v>
      </c>
    </row>
    <row r="71" spans="1:9" s="20" customFormat="1" ht="12.5" x14ac:dyDescent="0.25">
      <c r="A71" s="21"/>
      <c r="B71" s="72" t="s">
        <v>443</v>
      </c>
      <c r="C71" s="22" t="s">
        <v>245</v>
      </c>
      <c r="D71" s="93">
        <f t="shared" si="1"/>
        <v>0</v>
      </c>
      <c r="E71" s="21"/>
      <c r="G71" s="152"/>
      <c r="I71" s="94">
        <f>'Regulatory Balance Sheet 2'!D70</f>
        <v>0</v>
      </c>
    </row>
    <row r="72" spans="1:9" s="20" customFormat="1" ht="12.5" x14ac:dyDescent="0.25">
      <c r="A72" s="21"/>
      <c r="B72" s="72" t="s">
        <v>443</v>
      </c>
      <c r="C72" s="22" t="s">
        <v>246</v>
      </c>
      <c r="D72" s="93">
        <f t="shared" si="1"/>
        <v>0</v>
      </c>
      <c r="E72" s="21"/>
      <c r="G72" s="152"/>
      <c r="I72" s="94">
        <f>'Regulatory Balance Sheet 2'!F70</f>
        <v>0</v>
      </c>
    </row>
    <row r="73" spans="1:9" s="20" customFormat="1" ht="12.5" x14ac:dyDescent="0.25">
      <c r="A73" s="21"/>
      <c r="B73" s="72" t="s">
        <v>443</v>
      </c>
      <c r="C73" s="22" t="s">
        <v>247</v>
      </c>
      <c r="D73" s="93">
        <f t="shared" si="1"/>
        <v>0</v>
      </c>
      <c r="E73" s="21"/>
      <c r="G73" s="152"/>
      <c r="I73" s="94">
        <f>'Regulatory Balance Sheet 2'!D71</f>
        <v>0</v>
      </c>
    </row>
    <row r="74" spans="1:9" s="20" customFormat="1" ht="12.5" x14ac:dyDescent="0.25">
      <c r="A74" s="21"/>
      <c r="B74" s="72" t="s">
        <v>443</v>
      </c>
      <c r="C74" s="22" t="s">
        <v>248</v>
      </c>
      <c r="D74" s="93">
        <f t="shared" si="1"/>
        <v>0</v>
      </c>
      <c r="E74" s="21"/>
      <c r="G74" s="152"/>
      <c r="I74" s="94">
        <f>'Regulatory Balance Sheet 2'!F71</f>
        <v>0</v>
      </c>
    </row>
    <row r="75" spans="1:9" s="20" customFormat="1" ht="12.5" x14ac:dyDescent="0.25">
      <c r="A75" s="21"/>
      <c r="B75" s="72" t="s">
        <v>443</v>
      </c>
      <c r="C75" s="22" t="s">
        <v>249</v>
      </c>
      <c r="D75" s="93">
        <f t="shared" si="1"/>
        <v>0</v>
      </c>
      <c r="E75" s="21"/>
      <c r="G75" s="152"/>
      <c r="I75" s="94">
        <f>'Regulatory Balance Sheet 2'!D72</f>
        <v>0</v>
      </c>
    </row>
    <row r="76" spans="1:9" s="20" customFormat="1" ht="12.5" x14ac:dyDescent="0.25">
      <c r="A76" s="21"/>
      <c r="B76" s="72" t="s">
        <v>443</v>
      </c>
      <c r="C76" s="22" t="s">
        <v>250</v>
      </c>
      <c r="D76" s="93">
        <f t="shared" si="1"/>
        <v>0</v>
      </c>
      <c r="E76" s="21"/>
      <c r="G76" s="152"/>
      <c r="I76" s="94">
        <f>'Regulatory Balance Sheet 2'!F72</f>
        <v>0</v>
      </c>
    </row>
    <row r="77" spans="1:9" s="20" customFormat="1" ht="12.5" x14ac:dyDescent="0.25">
      <c r="A77" s="21"/>
      <c r="B77" s="72" t="s">
        <v>443</v>
      </c>
      <c r="C77" s="22" t="s">
        <v>251</v>
      </c>
      <c r="D77" s="93">
        <f t="shared" si="1"/>
        <v>0</v>
      </c>
      <c r="E77" s="21"/>
      <c r="G77" s="152"/>
      <c r="I77" s="94">
        <f>'Regulatory Balance Sheet 2'!D73</f>
        <v>0</v>
      </c>
    </row>
    <row r="78" spans="1:9" s="20" customFormat="1" ht="12.5" x14ac:dyDescent="0.25">
      <c r="A78" s="21"/>
      <c r="B78" s="72" t="s">
        <v>443</v>
      </c>
      <c r="C78" s="22" t="s">
        <v>252</v>
      </c>
      <c r="D78" s="93">
        <f t="shared" si="1"/>
        <v>0</v>
      </c>
      <c r="E78" s="21"/>
      <c r="G78" s="152"/>
      <c r="I78" s="94">
        <f>'Regulatory Balance Sheet 2'!F73</f>
        <v>0</v>
      </c>
    </row>
    <row r="79" spans="1:9" s="20" customFormat="1" ht="12.5" x14ac:dyDescent="0.25">
      <c r="A79" s="21"/>
      <c r="B79" s="72" t="s">
        <v>443</v>
      </c>
      <c r="C79" s="22" t="s">
        <v>253</v>
      </c>
      <c r="D79" s="93">
        <f t="shared" si="1"/>
        <v>0</v>
      </c>
      <c r="E79" s="21"/>
      <c r="G79" s="152"/>
      <c r="I79" s="94">
        <f>'Regulatory Balance Sheet 2'!D74</f>
        <v>0</v>
      </c>
    </row>
    <row r="80" spans="1:9" s="20" customFormat="1" ht="12.5" x14ac:dyDescent="0.25">
      <c r="A80" s="21"/>
      <c r="B80" s="72" t="s">
        <v>443</v>
      </c>
      <c r="C80" s="22" t="s">
        <v>254</v>
      </c>
      <c r="D80" s="93">
        <f t="shared" si="1"/>
        <v>0</v>
      </c>
      <c r="E80" s="21"/>
      <c r="G80" s="152"/>
      <c r="I80" s="94">
        <f>'Regulatory Balance Sheet 2'!F74</f>
        <v>0</v>
      </c>
    </row>
    <row r="81" spans="1:9" s="20" customFormat="1" ht="12.5" x14ac:dyDescent="0.25">
      <c r="A81" s="21"/>
      <c r="B81" s="72" t="s">
        <v>443</v>
      </c>
      <c r="C81" s="22" t="s">
        <v>255</v>
      </c>
      <c r="D81" s="93">
        <f t="shared" si="1"/>
        <v>0</v>
      </c>
      <c r="E81" s="21"/>
      <c r="G81" s="152"/>
      <c r="I81" s="94">
        <f>'Regulatory Balance Sheet 2'!D75</f>
        <v>0</v>
      </c>
    </row>
    <row r="82" spans="1:9" s="20" customFormat="1" ht="12.5" x14ac:dyDescent="0.25">
      <c r="A82" s="21"/>
      <c r="B82" s="72" t="s">
        <v>443</v>
      </c>
      <c r="C82" s="22" t="s">
        <v>256</v>
      </c>
      <c r="D82" s="93">
        <f t="shared" si="1"/>
        <v>0</v>
      </c>
      <c r="E82" s="21"/>
      <c r="G82" s="152"/>
      <c r="I82" s="94">
        <f>'Regulatory Balance Sheet 2'!F75</f>
        <v>0</v>
      </c>
    </row>
    <row r="83" spans="1:9" s="20" customFormat="1" ht="12.5" x14ac:dyDescent="0.25">
      <c r="A83" s="21"/>
      <c r="B83" s="72" t="s">
        <v>443</v>
      </c>
      <c r="C83" s="22" t="s">
        <v>257</v>
      </c>
      <c r="D83" s="93">
        <f t="shared" si="1"/>
        <v>0</v>
      </c>
      <c r="E83" s="21"/>
      <c r="G83" s="152"/>
      <c r="I83" s="94">
        <f>'Regulatory Balance Sheet 2'!D89</f>
        <v>0</v>
      </c>
    </row>
    <row r="84" spans="1:9" s="20" customFormat="1" ht="12.5" x14ac:dyDescent="0.25">
      <c r="A84" s="21"/>
      <c r="B84" s="72" t="s">
        <v>443</v>
      </c>
      <c r="C84" s="22" t="s">
        <v>302</v>
      </c>
      <c r="D84" s="93">
        <f t="shared" si="1"/>
        <v>0</v>
      </c>
      <c r="E84" s="21"/>
      <c r="G84" s="152"/>
      <c r="I84" s="94">
        <f>'Regulatory Balance Sheet 2'!F90</f>
        <v>0</v>
      </c>
    </row>
    <row r="85" spans="1:9" s="20" customFormat="1" ht="12.5" x14ac:dyDescent="0.25">
      <c r="A85" s="21"/>
      <c r="B85" s="72" t="s">
        <v>443</v>
      </c>
      <c r="C85" s="22" t="s">
        <v>303</v>
      </c>
      <c r="D85" s="93">
        <f t="shared" si="1"/>
        <v>0</v>
      </c>
      <c r="E85" s="21"/>
      <c r="G85" s="152"/>
      <c r="I85" s="94">
        <f>'Regulatory Balance Sheet 2'!F91</f>
        <v>0</v>
      </c>
    </row>
    <row r="86" spans="1:9" s="20" customFormat="1" ht="12.5" x14ac:dyDescent="0.25">
      <c r="A86" s="21"/>
      <c r="B86" s="72" t="s">
        <v>443</v>
      </c>
      <c r="C86" s="22" t="s">
        <v>258</v>
      </c>
      <c r="D86" s="93">
        <f t="shared" si="1"/>
        <v>0</v>
      </c>
      <c r="E86" s="21"/>
      <c r="G86" s="152"/>
      <c r="I86" s="94">
        <f>'Regulatory Balance Sheet 2'!F92</f>
        <v>0</v>
      </c>
    </row>
    <row r="87" spans="1:9" s="20" customFormat="1" ht="12.5" x14ac:dyDescent="0.25">
      <c r="A87" s="21"/>
      <c r="B87" s="72" t="s">
        <v>443</v>
      </c>
      <c r="C87" s="22" t="s">
        <v>259</v>
      </c>
      <c r="D87" s="93">
        <f t="shared" si="1"/>
        <v>0</v>
      </c>
      <c r="E87" s="21"/>
      <c r="G87" s="152"/>
      <c r="I87" s="94">
        <f>'Regulatory Balance Sheet 2'!D98</f>
        <v>0</v>
      </c>
    </row>
    <row r="88" spans="1:9" s="20" customFormat="1" ht="12.5" x14ac:dyDescent="0.25">
      <c r="A88" s="21"/>
      <c r="B88" s="72" t="s">
        <v>443</v>
      </c>
      <c r="C88" s="22" t="s">
        <v>304</v>
      </c>
      <c r="D88" s="93">
        <f t="shared" si="1"/>
        <v>0</v>
      </c>
      <c r="E88" s="21"/>
      <c r="G88" s="152"/>
      <c r="I88" s="94">
        <f>'Regulatory Balance Sheet 2'!F99</f>
        <v>0</v>
      </c>
    </row>
    <row r="89" spans="1:9" s="20" customFormat="1" ht="12.5" x14ac:dyDescent="0.25">
      <c r="A89" s="21"/>
      <c r="B89" s="72" t="s">
        <v>443</v>
      </c>
      <c r="C89" s="22" t="s">
        <v>305</v>
      </c>
      <c r="D89" s="93">
        <f t="shared" si="1"/>
        <v>0</v>
      </c>
      <c r="E89" s="21"/>
      <c r="G89" s="152"/>
      <c r="I89" s="94">
        <f>'Regulatory Balance Sheet 2'!F100</f>
        <v>0</v>
      </c>
    </row>
    <row r="90" spans="1:9" s="20" customFormat="1" ht="12.5" x14ac:dyDescent="0.25">
      <c r="A90" s="21"/>
      <c r="B90" s="72" t="s">
        <v>443</v>
      </c>
      <c r="C90" s="22" t="s">
        <v>260</v>
      </c>
      <c r="D90" s="93">
        <f t="shared" si="1"/>
        <v>0</v>
      </c>
      <c r="E90" s="21"/>
      <c r="G90" s="152"/>
      <c r="I90" s="94">
        <f>'Regulatory Balance Sheet 2'!F101</f>
        <v>0</v>
      </c>
    </row>
    <row r="91" spans="1:9" s="20" customFormat="1" ht="12.5" x14ac:dyDescent="0.25">
      <c r="A91" s="21"/>
      <c r="B91" s="72" t="s">
        <v>443</v>
      </c>
      <c r="C91" s="22" t="s">
        <v>261</v>
      </c>
      <c r="D91" s="93">
        <f t="shared" si="1"/>
        <v>0</v>
      </c>
      <c r="E91" s="21"/>
      <c r="G91" s="152"/>
      <c r="I91" s="94">
        <f>'Regulatory Balance Sheet 2'!D107</f>
        <v>0</v>
      </c>
    </row>
    <row r="92" spans="1:9" s="20" customFormat="1" ht="12.5" x14ac:dyDescent="0.25">
      <c r="A92" s="21"/>
      <c r="B92" s="72" t="s">
        <v>443</v>
      </c>
      <c r="C92" s="22" t="s">
        <v>262</v>
      </c>
      <c r="D92" s="93">
        <f t="shared" si="1"/>
        <v>0</v>
      </c>
      <c r="E92" s="21"/>
      <c r="G92" s="152"/>
      <c r="I92" s="94">
        <f>'Regulatory Balance Sheet 2'!F107</f>
        <v>0</v>
      </c>
    </row>
    <row r="93" spans="1:9" s="20" customFormat="1" ht="12.5" x14ac:dyDescent="0.25">
      <c r="A93" s="21"/>
      <c r="B93" s="72" t="s">
        <v>443</v>
      </c>
      <c r="C93" s="22" t="s">
        <v>470</v>
      </c>
      <c r="D93" s="93">
        <f t="shared" si="1"/>
        <v>0</v>
      </c>
      <c r="E93" s="21"/>
      <c r="G93" s="152"/>
      <c r="I93" s="94">
        <f>'Regulatory Balance Sheet 2'!D108</f>
        <v>0</v>
      </c>
    </row>
    <row r="94" spans="1:9" s="20" customFormat="1" ht="12.5" x14ac:dyDescent="0.25">
      <c r="A94" s="21"/>
      <c r="B94" s="72" t="s">
        <v>443</v>
      </c>
      <c r="C94" s="22" t="s">
        <v>471</v>
      </c>
      <c r="D94" s="93">
        <f t="shared" si="1"/>
        <v>0</v>
      </c>
      <c r="E94" s="21"/>
      <c r="G94" s="152"/>
      <c r="I94" s="94">
        <f>'Regulatory Balance Sheet 2'!F108</f>
        <v>0</v>
      </c>
    </row>
    <row r="95" spans="1:9" s="20" customFormat="1" ht="12.5" x14ac:dyDescent="0.25">
      <c r="A95" s="21"/>
      <c r="B95" s="72" t="s">
        <v>443</v>
      </c>
      <c r="C95" s="22" t="s">
        <v>263</v>
      </c>
      <c r="D95" s="93">
        <f t="shared" si="1"/>
        <v>0</v>
      </c>
      <c r="E95" s="21"/>
      <c r="G95" s="152"/>
      <c r="I95" s="94">
        <f>'Regulatory Balance Sheet 2'!D109</f>
        <v>0</v>
      </c>
    </row>
    <row r="96" spans="1:9" s="20" customFormat="1" ht="12.5" x14ac:dyDescent="0.25">
      <c r="A96" s="21"/>
      <c r="B96" s="72" t="s">
        <v>443</v>
      </c>
      <c r="C96" s="22" t="s">
        <v>264</v>
      </c>
      <c r="D96" s="93">
        <f t="shared" si="1"/>
        <v>0</v>
      </c>
      <c r="E96" s="21"/>
      <c r="G96" s="152"/>
      <c r="I96" s="94">
        <f>'Regulatory Balance Sheet 2'!F109</f>
        <v>0</v>
      </c>
    </row>
    <row r="97" spans="1:9" s="20" customFormat="1" ht="12.5" x14ac:dyDescent="0.25">
      <c r="A97" s="21"/>
      <c r="B97" s="72" t="s">
        <v>443</v>
      </c>
      <c r="C97" s="22" t="s">
        <v>265</v>
      </c>
      <c r="D97" s="93">
        <f t="shared" si="1"/>
        <v>0</v>
      </c>
      <c r="E97" s="21"/>
      <c r="G97" s="152"/>
      <c r="I97" s="94">
        <f>'Regulatory Balance Sheet 2'!D110</f>
        <v>0</v>
      </c>
    </row>
    <row r="98" spans="1:9" s="20" customFormat="1" ht="12.5" x14ac:dyDescent="0.25">
      <c r="A98" s="21"/>
      <c r="B98" s="72" t="s">
        <v>443</v>
      </c>
      <c r="C98" s="22" t="s">
        <v>266</v>
      </c>
      <c r="D98" s="93">
        <f t="shared" si="1"/>
        <v>0</v>
      </c>
      <c r="E98" s="21"/>
      <c r="G98" s="152"/>
      <c r="I98" s="94">
        <f>'Regulatory Balance Sheet 2'!F110</f>
        <v>0</v>
      </c>
    </row>
    <row r="99" spans="1:9" s="20" customFormat="1" ht="12.5" x14ac:dyDescent="0.25">
      <c r="A99" s="21"/>
      <c r="B99" s="72" t="s">
        <v>443</v>
      </c>
      <c r="C99" s="22" t="s">
        <v>267</v>
      </c>
      <c r="D99" s="93">
        <f t="shared" si="1"/>
        <v>0</v>
      </c>
      <c r="E99" s="21"/>
      <c r="G99" s="152"/>
      <c r="I99" s="94">
        <f>'Regulatory Balance Sheet 2'!D111</f>
        <v>0</v>
      </c>
    </row>
    <row r="100" spans="1:9" s="20" customFormat="1" ht="12.5" x14ac:dyDescent="0.25">
      <c r="A100" s="21"/>
      <c r="B100" s="72" t="s">
        <v>443</v>
      </c>
      <c r="C100" s="22" t="s">
        <v>268</v>
      </c>
      <c r="D100" s="93">
        <f t="shared" si="1"/>
        <v>0</v>
      </c>
      <c r="E100" s="21"/>
      <c r="G100" s="152"/>
      <c r="I100" s="94">
        <f>'Regulatory Balance Sheet 2'!F111</f>
        <v>0</v>
      </c>
    </row>
    <row r="101" spans="1:9" s="20" customFormat="1" ht="12.5" x14ac:dyDescent="0.25">
      <c r="A101" s="21"/>
      <c r="B101" s="72" t="s">
        <v>443</v>
      </c>
      <c r="C101" s="22" t="s">
        <v>269</v>
      </c>
      <c r="D101" s="93">
        <f t="shared" si="1"/>
        <v>0</v>
      </c>
      <c r="E101" s="21"/>
      <c r="G101" s="152"/>
      <c r="I101" s="94">
        <f>'Regulatory Balance Sheet 2'!D112</f>
        <v>0</v>
      </c>
    </row>
    <row r="102" spans="1:9" s="20" customFormat="1" ht="12.5" x14ac:dyDescent="0.25">
      <c r="A102" s="21"/>
      <c r="B102" s="72" t="s">
        <v>443</v>
      </c>
      <c r="C102" s="22" t="s">
        <v>270</v>
      </c>
      <c r="D102" s="93">
        <f t="shared" si="1"/>
        <v>0</v>
      </c>
      <c r="E102" s="21"/>
      <c r="G102" s="152"/>
      <c r="I102" s="94">
        <f>'Regulatory Balance Sheet 2'!F112</f>
        <v>0</v>
      </c>
    </row>
    <row r="103" spans="1:9" s="20" customFormat="1" ht="12.5" x14ac:dyDescent="0.25">
      <c r="A103" s="21"/>
      <c r="B103" s="72" t="s">
        <v>443</v>
      </c>
      <c r="C103" s="22" t="s">
        <v>271</v>
      </c>
      <c r="D103" s="93">
        <f t="shared" si="1"/>
        <v>0</v>
      </c>
      <c r="E103" s="21"/>
      <c r="G103" s="152"/>
      <c r="I103" s="94">
        <f>'Regulatory Balance Sheet 2'!D113</f>
        <v>0</v>
      </c>
    </row>
    <row r="104" spans="1:9" s="20" customFormat="1" ht="12.5" x14ac:dyDescent="0.25">
      <c r="A104" s="21"/>
      <c r="B104" s="72" t="s">
        <v>443</v>
      </c>
      <c r="C104" s="22" t="s">
        <v>272</v>
      </c>
      <c r="D104" s="93">
        <f t="shared" si="1"/>
        <v>0</v>
      </c>
      <c r="E104" s="21"/>
      <c r="G104" s="152"/>
      <c r="I104" s="94">
        <f>'Regulatory Balance Sheet 2'!F113</f>
        <v>0</v>
      </c>
    </row>
    <row r="105" spans="1:9" s="20" customFormat="1" ht="12.5" x14ac:dyDescent="0.25">
      <c r="A105" s="21"/>
      <c r="B105" s="72" t="s">
        <v>443</v>
      </c>
      <c r="C105" s="22" t="s">
        <v>273</v>
      </c>
      <c r="D105" s="93">
        <f t="shared" si="1"/>
        <v>0</v>
      </c>
      <c r="E105" s="21"/>
      <c r="G105" s="152"/>
      <c r="I105" s="94">
        <f>'Regulatory Balance Sheet 2'!D114</f>
        <v>0</v>
      </c>
    </row>
    <row r="106" spans="1:9" s="20" customFormat="1" ht="12.5" x14ac:dyDescent="0.25">
      <c r="A106" s="21"/>
      <c r="B106" s="72" t="s">
        <v>443</v>
      </c>
      <c r="C106" s="22" t="s">
        <v>274</v>
      </c>
      <c r="D106" s="93">
        <f t="shared" si="1"/>
        <v>0</v>
      </c>
      <c r="E106" s="21"/>
      <c r="G106" s="152"/>
      <c r="I106" s="94">
        <f>'Regulatory Balance Sheet 2'!F114</f>
        <v>0</v>
      </c>
    </row>
    <row r="107" spans="1:9" s="20" customFormat="1" ht="12.5" x14ac:dyDescent="0.25">
      <c r="A107" s="21"/>
      <c r="B107" s="72" t="s">
        <v>443</v>
      </c>
      <c r="C107" s="22" t="s">
        <v>275</v>
      </c>
      <c r="D107" s="93">
        <f t="shared" si="1"/>
        <v>0</v>
      </c>
      <c r="E107" s="21"/>
      <c r="G107" s="152"/>
      <c r="I107" s="94">
        <f>'Regulatory Balance Sheet 2'!D115</f>
        <v>0</v>
      </c>
    </row>
    <row r="108" spans="1:9" s="20" customFormat="1" ht="12.5" x14ac:dyDescent="0.25">
      <c r="A108" s="21"/>
      <c r="B108" s="72" t="s">
        <v>443</v>
      </c>
      <c r="C108" s="22" t="s">
        <v>276</v>
      </c>
      <c r="D108" s="93">
        <f t="shared" si="1"/>
        <v>0</v>
      </c>
      <c r="E108" s="21"/>
      <c r="G108" s="152"/>
      <c r="I108" s="94">
        <f>'Regulatory Balance Sheet 2'!F115</f>
        <v>0</v>
      </c>
    </row>
    <row r="109" spans="1:9" s="20" customFormat="1" ht="12.5" x14ac:dyDescent="0.25">
      <c r="A109" s="21"/>
      <c r="B109" s="72" t="s">
        <v>443</v>
      </c>
      <c r="C109" s="22" t="s">
        <v>277</v>
      </c>
      <c r="D109" s="93">
        <f t="shared" si="1"/>
        <v>0</v>
      </c>
      <c r="E109" s="21"/>
      <c r="G109" s="152"/>
      <c r="I109" s="94">
        <f>'Regulatory Balance Sheet 2'!D116</f>
        <v>0</v>
      </c>
    </row>
    <row r="110" spans="1:9" s="20" customFormat="1" ht="12.5" x14ac:dyDescent="0.25">
      <c r="A110" s="21"/>
      <c r="B110" s="72" t="s">
        <v>443</v>
      </c>
      <c r="C110" s="22" t="s">
        <v>278</v>
      </c>
      <c r="D110" s="93">
        <f t="shared" si="1"/>
        <v>0</v>
      </c>
      <c r="E110" s="21"/>
      <c r="G110" s="152"/>
      <c r="I110" s="94">
        <f>'Regulatory Balance Sheet 2'!F116</f>
        <v>0</v>
      </c>
    </row>
    <row r="111" spans="1:9" s="20" customFormat="1" ht="12.5" x14ac:dyDescent="0.25">
      <c r="A111" s="21"/>
      <c r="B111" s="72" t="s">
        <v>443</v>
      </c>
      <c r="C111" s="22" t="s">
        <v>279</v>
      </c>
      <c r="D111" s="93">
        <f t="shared" si="1"/>
        <v>0</v>
      </c>
      <c r="E111" s="21"/>
      <c r="G111" s="152"/>
      <c r="I111" s="94">
        <f>'Regulatory Balance Sheet 2'!D117</f>
        <v>0</v>
      </c>
    </row>
    <row r="112" spans="1:9" s="20" customFormat="1" ht="12.5" x14ac:dyDescent="0.25">
      <c r="A112" s="21"/>
      <c r="B112" s="72" t="s">
        <v>443</v>
      </c>
      <c r="C112" s="22" t="s">
        <v>280</v>
      </c>
      <c r="D112" s="93">
        <f t="shared" si="1"/>
        <v>0</v>
      </c>
      <c r="E112" s="21"/>
      <c r="G112" s="152"/>
      <c r="I112" s="94">
        <f>'Regulatory Balance Sheet 2'!F117</f>
        <v>0</v>
      </c>
    </row>
    <row r="113" spans="1:9" s="21" customFormat="1" ht="6" customHeight="1" x14ac:dyDescent="0.3">
      <c r="B113" s="74"/>
      <c r="C113" s="73"/>
      <c r="D113" s="78"/>
      <c r="F113" s="30"/>
      <c r="G113" s="153"/>
      <c r="H113" s="30"/>
      <c r="I113" s="153"/>
    </row>
    <row r="114" spans="1:9" s="20" customFormat="1" ht="12.5" x14ac:dyDescent="0.25">
      <c r="A114" s="21"/>
      <c r="B114" s="72" t="s">
        <v>444</v>
      </c>
      <c r="C114" s="22" t="s">
        <v>79</v>
      </c>
      <c r="D114" s="93">
        <f t="shared" ref="D114:D177" si="2">IF(ISBLANK(G114),I114,G114)</f>
        <v>0</v>
      </c>
      <c r="E114" s="21"/>
      <c r="G114" s="152"/>
      <c r="I114" s="94">
        <f>'Market Risk 2'!D18</f>
        <v>0</v>
      </c>
    </row>
    <row r="115" spans="1:9" s="20" customFormat="1" ht="12.5" x14ac:dyDescent="0.25">
      <c r="A115" s="21"/>
      <c r="B115" s="72" t="s">
        <v>444</v>
      </c>
      <c r="C115" s="22" t="s">
        <v>306</v>
      </c>
      <c r="D115" s="93">
        <f t="shared" si="2"/>
        <v>0</v>
      </c>
      <c r="E115" s="21"/>
      <c r="G115" s="152"/>
      <c r="I115" s="94">
        <f>'Market Risk 2'!F18</f>
        <v>0</v>
      </c>
    </row>
    <row r="116" spans="1:9" s="20" customFormat="1" ht="12.5" x14ac:dyDescent="0.25">
      <c r="A116" s="21"/>
      <c r="B116" s="72" t="s">
        <v>444</v>
      </c>
      <c r="C116" s="22" t="s">
        <v>307</v>
      </c>
      <c r="D116" s="93">
        <f t="shared" si="2"/>
        <v>0</v>
      </c>
      <c r="E116" s="21"/>
      <c r="G116" s="152"/>
      <c r="I116" s="94">
        <f>'Market Risk 2'!H18</f>
        <v>0</v>
      </c>
    </row>
    <row r="117" spans="1:9" s="20" customFormat="1" ht="12.5" x14ac:dyDescent="0.25">
      <c r="A117" s="21"/>
      <c r="B117" s="72" t="s">
        <v>444</v>
      </c>
      <c r="C117" s="22" t="s">
        <v>80</v>
      </c>
      <c r="D117" s="93">
        <f t="shared" si="2"/>
        <v>0</v>
      </c>
      <c r="E117" s="21"/>
      <c r="G117" s="152"/>
      <c r="I117" s="94">
        <f>'Market Risk 2'!D19</f>
        <v>0</v>
      </c>
    </row>
    <row r="118" spans="1:9" s="20" customFormat="1" ht="12.5" x14ac:dyDescent="0.25">
      <c r="A118" s="21"/>
      <c r="B118" s="72" t="s">
        <v>444</v>
      </c>
      <c r="C118" s="22" t="s">
        <v>308</v>
      </c>
      <c r="D118" s="93">
        <f t="shared" si="2"/>
        <v>0</v>
      </c>
      <c r="E118" s="21"/>
      <c r="G118" s="152"/>
      <c r="I118" s="94">
        <f>'Market Risk 2'!F19</f>
        <v>0</v>
      </c>
    </row>
    <row r="119" spans="1:9" s="20" customFormat="1" ht="12.5" x14ac:dyDescent="0.25">
      <c r="A119" s="21"/>
      <c r="B119" s="72" t="s">
        <v>444</v>
      </c>
      <c r="C119" s="22" t="s">
        <v>309</v>
      </c>
      <c r="D119" s="93">
        <f t="shared" si="2"/>
        <v>0</v>
      </c>
      <c r="E119" s="21"/>
      <c r="G119" s="152"/>
      <c r="I119" s="94">
        <f>'Market Risk 2'!H19</f>
        <v>0</v>
      </c>
    </row>
    <row r="120" spans="1:9" s="20" customFormat="1" ht="12.5" x14ac:dyDescent="0.25">
      <c r="A120" s="21"/>
      <c r="B120" s="72" t="s">
        <v>444</v>
      </c>
      <c r="C120" s="22" t="s">
        <v>292</v>
      </c>
      <c r="D120" s="93">
        <f t="shared" si="2"/>
        <v>0</v>
      </c>
      <c r="E120" s="21"/>
      <c r="G120" s="152"/>
      <c r="I120" s="94">
        <f>'Market Risk 2'!D25</f>
        <v>0</v>
      </c>
    </row>
    <row r="121" spans="1:9" s="20" customFormat="1" ht="12.5" x14ac:dyDescent="0.25">
      <c r="A121" s="21"/>
      <c r="B121" s="72" t="s">
        <v>444</v>
      </c>
      <c r="C121" s="22" t="s">
        <v>310</v>
      </c>
      <c r="D121" s="93">
        <f t="shared" si="2"/>
        <v>0</v>
      </c>
      <c r="E121" s="21"/>
      <c r="G121" s="152"/>
      <c r="I121" s="94">
        <f>'Market Risk 2'!F25</f>
        <v>0</v>
      </c>
    </row>
    <row r="122" spans="1:9" s="20" customFormat="1" ht="12.5" x14ac:dyDescent="0.25">
      <c r="A122" s="21"/>
      <c r="B122" s="72" t="s">
        <v>444</v>
      </c>
      <c r="C122" s="22" t="s">
        <v>311</v>
      </c>
      <c r="D122" s="93">
        <f t="shared" si="2"/>
        <v>0</v>
      </c>
      <c r="E122" s="21"/>
      <c r="G122" s="152"/>
      <c r="I122" s="94">
        <f>'Market Risk 2'!H25</f>
        <v>0</v>
      </c>
    </row>
    <row r="123" spans="1:9" s="20" customFormat="1" ht="12.5" x14ac:dyDescent="0.25">
      <c r="A123" s="21"/>
      <c r="B123" s="72" t="s">
        <v>444</v>
      </c>
      <c r="C123" s="22" t="s">
        <v>293</v>
      </c>
      <c r="D123" s="93">
        <f t="shared" si="2"/>
        <v>0</v>
      </c>
      <c r="E123" s="21"/>
      <c r="G123" s="152"/>
      <c r="I123" s="94">
        <f>'Market Risk 2'!D26</f>
        <v>0</v>
      </c>
    </row>
    <row r="124" spans="1:9" s="20" customFormat="1" ht="12.5" x14ac:dyDescent="0.25">
      <c r="A124" s="21"/>
      <c r="B124" s="72" t="s">
        <v>444</v>
      </c>
      <c r="C124" s="22" t="s">
        <v>312</v>
      </c>
      <c r="D124" s="93">
        <f t="shared" si="2"/>
        <v>0</v>
      </c>
      <c r="E124" s="21"/>
      <c r="G124" s="152"/>
      <c r="I124" s="94">
        <f>'Market Risk 2'!F26</f>
        <v>0</v>
      </c>
    </row>
    <row r="125" spans="1:9" s="20" customFormat="1" ht="12.5" x14ac:dyDescent="0.25">
      <c r="A125" s="21"/>
      <c r="B125" s="72" t="s">
        <v>444</v>
      </c>
      <c r="C125" s="22" t="s">
        <v>313</v>
      </c>
      <c r="D125" s="93">
        <f t="shared" si="2"/>
        <v>0</v>
      </c>
      <c r="E125" s="21"/>
      <c r="G125" s="152"/>
      <c r="I125" s="94">
        <f>'Market Risk 2'!H26</f>
        <v>0</v>
      </c>
    </row>
    <row r="126" spans="1:9" s="20" customFormat="1" ht="12.5" x14ac:dyDescent="0.25">
      <c r="A126" s="21"/>
      <c r="B126" s="72" t="s">
        <v>444</v>
      </c>
      <c r="C126" s="22" t="s">
        <v>294</v>
      </c>
      <c r="D126" s="93">
        <f t="shared" si="2"/>
        <v>0</v>
      </c>
      <c r="E126" s="21"/>
      <c r="G126" s="152"/>
      <c r="I126" s="94">
        <f>'Market Risk 2'!D27</f>
        <v>0</v>
      </c>
    </row>
    <row r="127" spans="1:9" s="20" customFormat="1" ht="12.5" x14ac:dyDescent="0.25">
      <c r="A127" s="21"/>
      <c r="B127" s="72" t="s">
        <v>444</v>
      </c>
      <c r="C127" s="22" t="s">
        <v>314</v>
      </c>
      <c r="D127" s="93">
        <f t="shared" si="2"/>
        <v>0</v>
      </c>
      <c r="E127" s="21"/>
      <c r="G127" s="152"/>
      <c r="I127" s="94">
        <f>'Market Risk 2'!F27</f>
        <v>0</v>
      </c>
    </row>
    <row r="128" spans="1:9" s="20" customFormat="1" ht="12.5" x14ac:dyDescent="0.25">
      <c r="A128" s="21"/>
      <c r="B128" s="72" t="s">
        <v>444</v>
      </c>
      <c r="C128" s="22" t="s">
        <v>315</v>
      </c>
      <c r="D128" s="93">
        <f t="shared" si="2"/>
        <v>0</v>
      </c>
      <c r="E128" s="21"/>
      <c r="G128" s="152"/>
      <c r="I128" s="94">
        <f>'Market Risk 2'!H27</f>
        <v>0</v>
      </c>
    </row>
    <row r="129" spans="1:9" s="20" customFormat="1" ht="12.5" x14ac:dyDescent="0.25">
      <c r="A129" s="21"/>
      <c r="B129" s="72" t="s">
        <v>444</v>
      </c>
      <c r="C129" s="22" t="s">
        <v>295</v>
      </c>
      <c r="D129" s="93">
        <f t="shared" si="2"/>
        <v>0</v>
      </c>
      <c r="E129" s="21"/>
      <c r="G129" s="152"/>
      <c r="I129" s="94">
        <f>'Market Risk 2'!D29</f>
        <v>0</v>
      </c>
    </row>
    <row r="130" spans="1:9" s="20" customFormat="1" ht="12.5" x14ac:dyDescent="0.25">
      <c r="A130" s="21"/>
      <c r="B130" s="72" t="s">
        <v>444</v>
      </c>
      <c r="C130" s="22" t="s">
        <v>316</v>
      </c>
      <c r="D130" s="93">
        <f t="shared" si="2"/>
        <v>0</v>
      </c>
      <c r="E130" s="21"/>
      <c r="G130" s="152"/>
      <c r="I130" s="94">
        <f>'Market Risk 2'!F29</f>
        <v>0</v>
      </c>
    </row>
    <row r="131" spans="1:9" s="20" customFormat="1" ht="12.5" x14ac:dyDescent="0.25">
      <c r="A131" s="21"/>
      <c r="B131" s="72" t="s">
        <v>444</v>
      </c>
      <c r="C131" s="22" t="s">
        <v>317</v>
      </c>
      <c r="D131" s="93">
        <f t="shared" si="2"/>
        <v>0</v>
      </c>
      <c r="E131" s="21"/>
      <c r="G131" s="152"/>
      <c r="I131" s="94">
        <f>'Market Risk 2'!H29</f>
        <v>0</v>
      </c>
    </row>
    <row r="132" spans="1:9" s="20" customFormat="1" ht="12.5" x14ac:dyDescent="0.25">
      <c r="A132" s="21"/>
      <c r="B132" s="72" t="s">
        <v>444</v>
      </c>
      <c r="C132" s="22" t="s">
        <v>296</v>
      </c>
      <c r="D132" s="93">
        <f t="shared" si="2"/>
        <v>0</v>
      </c>
      <c r="E132" s="21"/>
      <c r="G132" s="152"/>
      <c r="I132" s="94">
        <f>'Market Risk 2'!D30</f>
        <v>0</v>
      </c>
    </row>
    <row r="133" spans="1:9" s="20" customFormat="1" ht="12.5" x14ac:dyDescent="0.25">
      <c r="A133" s="21"/>
      <c r="B133" s="72" t="s">
        <v>444</v>
      </c>
      <c r="C133" s="22" t="s">
        <v>318</v>
      </c>
      <c r="D133" s="93">
        <f t="shared" si="2"/>
        <v>0</v>
      </c>
      <c r="E133" s="21"/>
      <c r="G133" s="152"/>
      <c r="I133" s="94">
        <f>'Market Risk 2'!F30</f>
        <v>0</v>
      </c>
    </row>
    <row r="134" spans="1:9" s="20" customFormat="1" ht="12.5" x14ac:dyDescent="0.25">
      <c r="A134" s="21"/>
      <c r="B134" s="72" t="s">
        <v>444</v>
      </c>
      <c r="C134" s="22" t="s">
        <v>319</v>
      </c>
      <c r="D134" s="93">
        <f t="shared" si="2"/>
        <v>0</v>
      </c>
      <c r="E134" s="21"/>
      <c r="G134" s="152"/>
      <c r="I134" s="94">
        <f>'Market Risk 2'!H30</f>
        <v>0</v>
      </c>
    </row>
    <row r="135" spans="1:9" s="20" customFormat="1" ht="12.5" x14ac:dyDescent="0.25">
      <c r="A135" s="21"/>
      <c r="B135" s="72" t="s">
        <v>444</v>
      </c>
      <c r="C135" s="22" t="s">
        <v>297</v>
      </c>
      <c r="D135" s="93">
        <f t="shared" si="2"/>
        <v>0</v>
      </c>
      <c r="E135" s="21"/>
      <c r="G135" s="152"/>
      <c r="I135" s="94">
        <f>'Market Risk 2'!D31</f>
        <v>0</v>
      </c>
    </row>
    <row r="136" spans="1:9" s="20" customFormat="1" ht="12.5" x14ac:dyDescent="0.25">
      <c r="A136" s="21"/>
      <c r="B136" s="72" t="s">
        <v>444</v>
      </c>
      <c r="C136" s="22" t="s">
        <v>320</v>
      </c>
      <c r="D136" s="93">
        <f t="shared" si="2"/>
        <v>0</v>
      </c>
      <c r="E136" s="21"/>
      <c r="G136" s="152"/>
      <c r="I136" s="94">
        <f>'Market Risk 2'!F31</f>
        <v>0</v>
      </c>
    </row>
    <row r="137" spans="1:9" s="20" customFormat="1" ht="12.5" x14ac:dyDescent="0.25">
      <c r="A137" s="21"/>
      <c r="B137" s="72" t="s">
        <v>444</v>
      </c>
      <c r="C137" s="22" t="s">
        <v>321</v>
      </c>
      <c r="D137" s="93">
        <f t="shared" si="2"/>
        <v>0</v>
      </c>
      <c r="E137" s="21"/>
      <c r="G137" s="152"/>
      <c r="I137" s="94">
        <f>'Market Risk 2'!H31</f>
        <v>0</v>
      </c>
    </row>
    <row r="138" spans="1:9" s="20" customFormat="1" ht="12.5" x14ac:dyDescent="0.25">
      <c r="A138" s="21"/>
      <c r="B138" s="72" t="s">
        <v>444</v>
      </c>
      <c r="C138" s="22" t="s">
        <v>81</v>
      </c>
      <c r="D138" s="93">
        <f t="shared" si="2"/>
        <v>0</v>
      </c>
      <c r="E138" s="21"/>
      <c r="G138" s="152"/>
      <c r="I138" s="94">
        <f>'Market Risk 2'!D37</f>
        <v>0</v>
      </c>
    </row>
    <row r="139" spans="1:9" s="20" customFormat="1" ht="12.5" x14ac:dyDescent="0.25">
      <c r="A139" s="21"/>
      <c r="B139" s="72" t="s">
        <v>444</v>
      </c>
      <c r="C139" s="22" t="s">
        <v>322</v>
      </c>
      <c r="D139" s="93">
        <f t="shared" si="2"/>
        <v>0</v>
      </c>
      <c r="E139" s="21"/>
      <c r="G139" s="152"/>
      <c r="I139" s="94">
        <f>'Market Risk 2'!F37</f>
        <v>0</v>
      </c>
    </row>
    <row r="140" spans="1:9" s="20" customFormat="1" ht="12.5" x14ac:dyDescent="0.25">
      <c r="A140" s="21"/>
      <c r="B140" s="72" t="s">
        <v>444</v>
      </c>
      <c r="C140" s="22" t="s">
        <v>414</v>
      </c>
      <c r="D140" s="93">
        <f t="shared" si="2"/>
        <v>0</v>
      </c>
      <c r="E140" s="21"/>
      <c r="G140" s="152"/>
      <c r="I140" s="94">
        <f>'Market Risk 2'!H37</f>
        <v>0</v>
      </c>
    </row>
    <row r="141" spans="1:9" s="20" customFormat="1" ht="12.5" x14ac:dyDescent="0.25">
      <c r="A141" s="21"/>
      <c r="B141" s="72" t="s">
        <v>444</v>
      </c>
      <c r="C141" s="22" t="s">
        <v>82</v>
      </c>
      <c r="D141" s="93">
        <f t="shared" si="2"/>
        <v>0</v>
      </c>
      <c r="E141" s="21"/>
      <c r="G141" s="152"/>
      <c r="I141" s="94">
        <f>'Market Risk 2'!D44</f>
        <v>0</v>
      </c>
    </row>
    <row r="142" spans="1:9" s="20" customFormat="1" ht="12.5" x14ac:dyDescent="0.25">
      <c r="A142" s="21"/>
      <c r="B142" s="72" t="s">
        <v>444</v>
      </c>
      <c r="C142" s="22" t="s">
        <v>323</v>
      </c>
      <c r="D142" s="93">
        <f t="shared" si="2"/>
        <v>0</v>
      </c>
      <c r="E142" s="21"/>
      <c r="G142" s="152"/>
      <c r="I142" s="94">
        <f>'Market Risk 2'!F44</f>
        <v>0</v>
      </c>
    </row>
    <row r="143" spans="1:9" s="20" customFormat="1" ht="12.5" x14ac:dyDescent="0.25">
      <c r="A143" s="21"/>
      <c r="B143" s="72" t="s">
        <v>444</v>
      </c>
      <c r="C143" s="22" t="s">
        <v>324</v>
      </c>
      <c r="D143" s="93">
        <f t="shared" si="2"/>
        <v>0</v>
      </c>
      <c r="E143" s="21"/>
      <c r="G143" s="152"/>
      <c r="I143" s="94">
        <f>'Market Risk 2'!H44</f>
        <v>0</v>
      </c>
    </row>
    <row r="144" spans="1:9" s="20" customFormat="1" ht="12.5" x14ac:dyDescent="0.25">
      <c r="A144" s="21"/>
      <c r="B144" s="72" t="s">
        <v>444</v>
      </c>
      <c r="C144" s="22" t="s">
        <v>83</v>
      </c>
      <c r="D144" s="93">
        <f t="shared" si="2"/>
        <v>0</v>
      </c>
      <c r="E144" s="21"/>
      <c r="G144" s="152"/>
      <c r="I144" s="94">
        <f>'Market Risk 2'!D45</f>
        <v>0</v>
      </c>
    </row>
    <row r="145" spans="1:9" s="20" customFormat="1" ht="12.5" x14ac:dyDescent="0.25">
      <c r="A145" s="21"/>
      <c r="B145" s="72" t="s">
        <v>444</v>
      </c>
      <c r="C145" s="22" t="s">
        <v>325</v>
      </c>
      <c r="D145" s="93">
        <f t="shared" si="2"/>
        <v>0</v>
      </c>
      <c r="E145" s="21"/>
      <c r="G145" s="152"/>
      <c r="I145" s="94">
        <f>'Market Risk 2'!F45</f>
        <v>0</v>
      </c>
    </row>
    <row r="146" spans="1:9" s="20" customFormat="1" ht="12.5" x14ac:dyDescent="0.25">
      <c r="A146" s="21"/>
      <c r="B146" s="72" t="s">
        <v>444</v>
      </c>
      <c r="C146" s="22" t="s">
        <v>326</v>
      </c>
      <c r="D146" s="93">
        <f t="shared" si="2"/>
        <v>0</v>
      </c>
      <c r="E146" s="21"/>
      <c r="G146" s="152"/>
      <c r="I146" s="94">
        <f>'Market Risk 2'!H45</f>
        <v>0</v>
      </c>
    </row>
    <row r="147" spans="1:9" s="20" customFormat="1" ht="12.5" x14ac:dyDescent="0.25">
      <c r="A147" s="21"/>
      <c r="B147" s="72" t="s">
        <v>444</v>
      </c>
      <c r="C147" s="22" t="s">
        <v>84</v>
      </c>
      <c r="D147" s="93">
        <f t="shared" si="2"/>
        <v>0</v>
      </c>
      <c r="E147" s="21"/>
      <c r="G147" s="152"/>
      <c r="I147" s="94">
        <f>'Market Risk 2'!D47</f>
        <v>0</v>
      </c>
    </row>
    <row r="148" spans="1:9" s="20" customFormat="1" ht="12.5" x14ac:dyDescent="0.25">
      <c r="A148" s="21"/>
      <c r="B148" s="72" t="s">
        <v>444</v>
      </c>
      <c r="C148" s="22" t="s">
        <v>327</v>
      </c>
      <c r="D148" s="93">
        <f t="shared" si="2"/>
        <v>0</v>
      </c>
      <c r="E148" s="21"/>
      <c r="G148" s="152"/>
      <c r="I148" s="94">
        <f>'Market Risk 2'!F47</f>
        <v>0</v>
      </c>
    </row>
    <row r="149" spans="1:9" s="20" customFormat="1" ht="12.5" x14ac:dyDescent="0.25">
      <c r="A149" s="21"/>
      <c r="B149" s="72" t="s">
        <v>444</v>
      </c>
      <c r="C149" s="22" t="s">
        <v>328</v>
      </c>
      <c r="D149" s="93">
        <f t="shared" si="2"/>
        <v>0</v>
      </c>
      <c r="E149" s="21"/>
      <c r="G149" s="152"/>
      <c r="I149" s="94">
        <f>'Market Risk 2'!H47</f>
        <v>0</v>
      </c>
    </row>
    <row r="150" spans="1:9" s="20" customFormat="1" ht="12.5" x14ac:dyDescent="0.25">
      <c r="A150" s="21"/>
      <c r="B150" s="72" t="s">
        <v>444</v>
      </c>
      <c r="C150" s="22" t="s">
        <v>85</v>
      </c>
      <c r="D150" s="93">
        <f t="shared" si="2"/>
        <v>0</v>
      </c>
      <c r="E150" s="21"/>
      <c r="G150" s="152"/>
      <c r="I150" s="94">
        <f>'Market Risk 2'!D48</f>
        <v>0</v>
      </c>
    </row>
    <row r="151" spans="1:9" s="20" customFormat="1" ht="12.5" x14ac:dyDescent="0.25">
      <c r="A151" s="21"/>
      <c r="B151" s="72" t="s">
        <v>444</v>
      </c>
      <c r="C151" s="22" t="s">
        <v>329</v>
      </c>
      <c r="D151" s="93">
        <f t="shared" si="2"/>
        <v>0</v>
      </c>
      <c r="E151" s="21"/>
      <c r="G151" s="152"/>
      <c r="I151" s="94">
        <f>'Market Risk 2'!F48</f>
        <v>0</v>
      </c>
    </row>
    <row r="152" spans="1:9" s="20" customFormat="1" ht="12.5" x14ac:dyDescent="0.25">
      <c r="A152" s="21"/>
      <c r="B152" s="72" t="s">
        <v>444</v>
      </c>
      <c r="C152" s="22" t="s">
        <v>330</v>
      </c>
      <c r="D152" s="93">
        <f t="shared" si="2"/>
        <v>0</v>
      </c>
      <c r="E152" s="21"/>
      <c r="G152" s="152"/>
      <c r="I152" s="94">
        <f>'Market Risk 2'!H48</f>
        <v>0</v>
      </c>
    </row>
    <row r="153" spans="1:9" s="20" customFormat="1" ht="12.5" x14ac:dyDescent="0.25">
      <c r="A153" s="21"/>
      <c r="B153" s="72" t="s">
        <v>444</v>
      </c>
      <c r="C153" s="22" t="s">
        <v>86</v>
      </c>
      <c r="D153" s="93">
        <f t="shared" si="2"/>
        <v>0</v>
      </c>
      <c r="E153" s="21"/>
      <c r="G153" s="152"/>
      <c r="I153" s="94">
        <f>'Market Risk 2'!D50</f>
        <v>0</v>
      </c>
    </row>
    <row r="154" spans="1:9" s="20" customFormat="1" ht="12.5" x14ac:dyDescent="0.25">
      <c r="A154" s="21"/>
      <c r="B154" s="72" t="s">
        <v>444</v>
      </c>
      <c r="C154" s="22" t="s">
        <v>331</v>
      </c>
      <c r="D154" s="93">
        <f t="shared" si="2"/>
        <v>0</v>
      </c>
      <c r="E154" s="21"/>
      <c r="G154" s="152"/>
      <c r="I154" s="94">
        <f>'Market Risk 2'!F50</f>
        <v>0</v>
      </c>
    </row>
    <row r="155" spans="1:9" s="20" customFormat="1" ht="12.5" x14ac:dyDescent="0.25">
      <c r="A155" s="21"/>
      <c r="B155" s="72" t="s">
        <v>444</v>
      </c>
      <c r="C155" s="22" t="s">
        <v>332</v>
      </c>
      <c r="D155" s="93">
        <f t="shared" si="2"/>
        <v>0</v>
      </c>
      <c r="E155" s="21"/>
      <c r="G155" s="152"/>
      <c r="I155" s="94">
        <f>'Market Risk 2'!H50</f>
        <v>0</v>
      </c>
    </row>
    <row r="156" spans="1:9" s="20" customFormat="1" ht="12.5" x14ac:dyDescent="0.25">
      <c r="A156" s="21"/>
      <c r="B156" s="72" t="s">
        <v>444</v>
      </c>
      <c r="C156" s="22" t="s">
        <v>87</v>
      </c>
      <c r="D156" s="93">
        <f t="shared" si="2"/>
        <v>0</v>
      </c>
      <c r="E156" s="21"/>
      <c r="G156" s="152"/>
      <c r="I156" s="94">
        <f>'Market Risk 2'!D51</f>
        <v>0</v>
      </c>
    </row>
    <row r="157" spans="1:9" s="20" customFormat="1" ht="12.5" x14ac:dyDescent="0.25">
      <c r="A157" s="21"/>
      <c r="B157" s="72" t="s">
        <v>444</v>
      </c>
      <c r="C157" s="22" t="s">
        <v>333</v>
      </c>
      <c r="D157" s="93">
        <f t="shared" si="2"/>
        <v>0</v>
      </c>
      <c r="E157" s="21"/>
      <c r="G157" s="152"/>
      <c r="I157" s="94">
        <f>'Market Risk 2'!F51</f>
        <v>0</v>
      </c>
    </row>
    <row r="158" spans="1:9" s="20" customFormat="1" ht="12.5" x14ac:dyDescent="0.25">
      <c r="A158" s="21"/>
      <c r="B158" s="72" t="s">
        <v>444</v>
      </c>
      <c r="C158" s="22" t="s">
        <v>334</v>
      </c>
      <c r="D158" s="93">
        <f t="shared" si="2"/>
        <v>0</v>
      </c>
      <c r="E158" s="21"/>
      <c r="G158" s="152"/>
      <c r="I158" s="94">
        <f>'Market Risk 2'!H51</f>
        <v>0</v>
      </c>
    </row>
    <row r="159" spans="1:9" s="20" customFormat="1" ht="12.5" x14ac:dyDescent="0.25">
      <c r="A159" s="21"/>
      <c r="B159" s="72" t="s">
        <v>444</v>
      </c>
      <c r="C159" s="22" t="s">
        <v>88</v>
      </c>
      <c r="D159" s="93">
        <f t="shared" si="2"/>
        <v>0</v>
      </c>
      <c r="E159" s="21"/>
      <c r="G159" s="152"/>
      <c r="I159" s="94">
        <f>'Market Risk 2'!D53</f>
        <v>0</v>
      </c>
    </row>
    <row r="160" spans="1:9" s="20" customFormat="1" ht="12.5" x14ac:dyDescent="0.25">
      <c r="A160" s="21"/>
      <c r="B160" s="72" t="s">
        <v>444</v>
      </c>
      <c r="C160" s="22" t="s">
        <v>335</v>
      </c>
      <c r="D160" s="93">
        <f t="shared" si="2"/>
        <v>0</v>
      </c>
      <c r="E160" s="21"/>
      <c r="G160" s="152"/>
      <c r="I160" s="94">
        <f>'Market Risk 2'!F53</f>
        <v>0</v>
      </c>
    </row>
    <row r="161" spans="1:9" s="20" customFormat="1" ht="12.5" x14ac:dyDescent="0.25">
      <c r="A161" s="21"/>
      <c r="B161" s="72" t="s">
        <v>444</v>
      </c>
      <c r="C161" s="22" t="s">
        <v>336</v>
      </c>
      <c r="D161" s="93">
        <f t="shared" si="2"/>
        <v>0</v>
      </c>
      <c r="E161" s="21"/>
      <c r="G161" s="152"/>
      <c r="I161" s="94">
        <f>'Market Risk 2'!H53</f>
        <v>0</v>
      </c>
    </row>
    <row r="162" spans="1:9" s="20" customFormat="1" ht="12.5" x14ac:dyDescent="0.25">
      <c r="A162" s="21"/>
      <c r="B162" s="72" t="s">
        <v>444</v>
      </c>
      <c r="C162" s="22" t="s">
        <v>89</v>
      </c>
      <c r="D162" s="93">
        <f t="shared" si="2"/>
        <v>0</v>
      </c>
      <c r="E162" s="21"/>
      <c r="G162" s="152"/>
      <c r="I162" s="94">
        <f>'Market Risk 2'!D54</f>
        <v>0</v>
      </c>
    </row>
    <row r="163" spans="1:9" s="20" customFormat="1" ht="12.5" x14ac:dyDescent="0.25">
      <c r="A163" s="21"/>
      <c r="B163" s="72" t="s">
        <v>444</v>
      </c>
      <c r="C163" s="22" t="s">
        <v>337</v>
      </c>
      <c r="D163" s="93">
        <f t="shared" si="2"/>
        <v>0</v>
      </c>
      <c r="E163" s="21"/>
      <c r="G163" s="152"/>
      <c r="I163" s="94">
        <f>'Market Risk 2'!F54</f>
        <v>0</v>
      </c>
    </row>
    <row r="164" spans="1:9" s="20" customFormat="1" ht="12.5" x14ac:dyDescent="0.25">
      <c r="A164" s="21"/>
      <c r="B164" s="72" t="s">
        <v>444</v>
      </c>
      <c r="C164" s="22" t="s">
        <v>338</v>
      </c>
      <c r="D164" s="93">
        <f t="shared" si="2"/>
        <v>0</v>
      </c>
      <c r="E164" s="21"/>
      <c r="G164" s="152"/>
      <c r="I164" s="94">
        <f>'Market Risk 2'!H54</f>
        <v>0</v>
      </c>
    </row>
    <row r="165" spans="1:9" s="20" customFormat="1" ht="12.5" x14ac:dyDescent="0.25">
      <c r="A165" s="21"/>
      <c r="B165" s="72" t="s">
        <v>444</v>
      </c>
      <c r="C165" s="22" t="s">
        <v>90</v>
      </c>
      <c r="D165" s="93">
        <f t="shared" si="2"/>
        <v>0</v>
      </c>
      <c r="E165" s="21"/>
      <c r="G165" s="152"/>
      <c r="I165" s="94">
        <f>'Market Risk 2'!D56</f>
        <v>0</v>
      </c>
    </row>
    <row r="166" spans="1:9" s="20" customFormat="1" ht="12.5" x14ac:dyDescent="0.25">
      <c r="A166" s="21"/>
      <c r="B166" s="72" t="s">
        <v>444</v>
      </c>
      <c r="C166" s="22" t="s">
        <v>339</v>
      </c>
      <c r="D166" s="93">
        <f t="shared" si="2"/>
        <v>0</v>
      </c>
      <c r="E166" s="21"/>
      <c r="G166" s="152"/>
      <c r="I166" s="94">
        <f>'Market Risk 2'!F56</f>
        <v>0</v>
      </c>
    </row>
    <row r="167" spans="1:9" s="20" customFormat="1" ht="12.5" x14ac:dyDescent="0.25">
      <c r="A167" s="21"/>
      <c r="B167" s="72" t="s">
        <v>444</v>
      </c>
      <c r="C167" s="22" t="s">
        <v>340</v>
      </c>
      <c r="D167" s="93">
        <f t="shared" si="2"/>
        <v>0</v>
      </c>
      <c r="E167" s="21"/>
      <c r="G167" s="152"/>
      <c r="I167" s="94">
        <f>'Market Risk 2'!H56</f>
        <v>0</v>
      </c>
    </row>
    <row r="168" spans="1:9" s="20" customFormat="1" ht="12.5" x14ac:dyDescent="0.25">
      <c r="A168" s="21"/>
      <c r="B168" s="72" t="s">
        <v>444</v>
      </c>
      <c r="C168" s="22" t="s">
        <v>91</v>
      </c>
      <c r="D168" s="93">
        <f t="shared" si="2"/>
        <v>0</v>
      </c>
      <c r="E168" s="21"/>
      <c r="G168" s="152"/>
      <c r="I168" s="94">
        <f>'Market Risk 2'!D57</f>
        <v>0</v>
      </c>
    </row>
    <row r="169" spans="1:9" s="20" customFormat="1" ht="12.5" x14ac:dyDescent="0.25">
      <c r="A169" s="21"/>
      <c r="B169" s="72" t="s">
        <v>444</v>
      </c>
      <c r="C169" s="22" t="s">
        <v>341</v>
      </c>
      <c r="D169" s="93">
        <f t="shared" si="2"/>
        <v>0</v>
      </c>
      <c r="E169" s="21"/>
      <c r="G169" s="152"/>
      <c r="I169" s="94">
        <f>'Market Risk 2'!F57</f>
        <v>0</v>
      </c>
    </row>
    <row r="170" spans="1:9" s="20" customFormat="1" ht="12.5" x14ac:dyDescent="0.25">
      <c r="A170" s="21"/>
      <c r="B170" s="72" t="s">
        <v>444</v>
      </c>
      <c r="C170" s="22" t="s">
        <v>342</v>
      </c>
      <c r="D170" s="93">
        <f t="shared" si="2"/>
        <v>0</v>
      </c>
      <c r="E170" s="21"/>
      <c r="G170" s="152"/>
      <c r="I170" s="94">
        <f>'Market Risk 2'!H57</f>
        <v>0</v>
      </c>
    </row>
    <row r="171" spans="1:9" s="20" customFormat="1" ht="12.5" x14ac:dyDescent="0.25">
      <c r="A171" s="21"/>
      <c r="B171" s="72" t="s">
        <v>444</v>
      </c>
      <c r="C171" s="22" t="s">
        <v>92</v>
      </c>
      <c r="D171" s="93">
        <f t="shared" si="2"/>
        <v>0</v>
      </c>
      <c r="E171" s="21"/>
      <c r="G171" s="152"/>
      <c r="I171" s="94">
        <f>'Market Risk 2'!D59</f>
        <v>0</v>
      </c>
    </row>
    <row r="172" spans="1:9" s="20" customFormat="1" ht="12.5" x14ac:dyDescent="0.25">
      <c r="A172" s="21"/>
      <c r="B172" s="72" t="s">
        <v>444</v>
      </c>
      <c r="C172" s="22" t="s">
        <v>343</v>
      </c>
      <c r="D172" s="93">
        <f t="shared" si="2"/>
        <v>0</v>
      </c>
      <c r="E172" s="21"/>
      <c r="G172" s="152"/>
      <c r="I172" s="94">
        <f>'Market Risk 2'!F59</f>
        <v>0</v>
      </c>
    </row>
    <row r="173" spans="1:9" s="20" customFormat="1" ht="12.5" x14ac:dyDescent="0.25">
      <c r="A173" s="21"/>
      <c r="B173" s="72" t="s">
        <v>444</v>
      </c>
      <c r="C173" s="22" t="s">
        <v>344</v>
      </c>
      <c r="D173" s="93">
        <f t="shared" si="2"/>
        <v>0</v>
      </c>
      <c r="E173" s="21"/>
      <c r="G173" s="152"/>
      <c r="I173" s="94">
        <f>'Market Risk 2'!H59</f>
        <v>0</v>
      </c>
    </row>
    <row r="174" spans="1:9" s="20" customFormat="1" ht="12.5" x14ac:dyDescent="0.25">
      <c r="A174" s="21"/>
      <c r="B174" s="72" t="s">
        <v>444</v>
      </c>
      <c r="C174" s="22" t="s">
        <v>93</v>
      </c>
      <c r="D174" s="93">
        <f t="shared" si="2"/>
        <v>0</v>
      </c>
      <c r="E174" s="21"/>
      <c r="G174" s="152"/>
      <c r="I174" s="94">
        <f>'Market Risk 2'!D60</f>
        <v>0</v>
      </c>
    </row>
    <row r="175" spans="1:9" s="20" customFormat="1" ht="12.5" x14ac:dyDescent="0.25">
      <c r="A175" s="21"/>
      <c r="B175" s="72" t="s">
        <v>444</v>
      </c>
      <c r="C175" s="22" t="s">
        <v>345</v>
      </c>
      <c r="D175" s="93">
        <f t="shared" si="2"/>
        <v>0</v>
      </c>
      <c r="E175" s="21"/>
      <c r="G175" s="152"/>
      <c r="I175" s="94">
        <f>'Market Risk 2'!F60</f>
        <v>0</v>
      </c>
    </row>
    <row r="176" spans="1:9" s="20" customFormat="1" ht="12.5" x14ac:dyDescent="0.25">
      <c r="A176" s="21"/>
      <c r="B176" s="72" t="s">
        <v>444</v>
      </c>
      <c r="C176" s="22" t="s">
        <v>346</v>
      </c>
      <c r="D176" s="93">
        <f t="shared" si="2"/>
        <v>0</v>
      </c>
      <c r="E176" s="21"/>
      <c r="G176" s="152"/>
      <c r="I176" s="94">
        <f>'Market Risk 2'!H60</f>
        <v>0</v>
      </c>
    </row>
    <row r="177" spans="1:9" s="20" customFormat="1" ht="12.5" x14ac:dyDescent="0.25">
      <c r="A177" s="21"/>
      <c r="B177" s="72" t="s">
        <v>444</v>
      </c>
      <c r="C177" s="22" t="s">
        <v>94</v>
      </c>
      <c r="D177" s="93">
        <f t="shared" si="2"/>
        <v>0</v>
      </c>
      <c r="E177" s="21"/>
      <c r="G177" s="152"/>
      <c r="I177" s="94">
        <f>'Market Risk 2'!D62</f>
        <v>0</v>
      </c>
    </row>
    <row r="178" spans="1:9" s="20" customFormat="1" ht="12.5" x14ac:dyDescent="0.25">
      <c r="A178" s="21"/>
      <c r="B178" s="72" t="s">
        <v>444</v>
      </c>
      <c r="C178" s="22" t="s">
        <v>347</v>
      </c>
      <c r="D178" s="93">
        <f t="shared" ref="D178:D241" si="3">IF(ISBLANK(G178),I178,G178)</f>
        <v>0</v>
      </c>
      <c r="E178" s="21"/>
      <c r="G178" s="152"/>
      <c r="I178" s="94">
        <f>'Market Risk 2'!F62</f>
        <v>0</v>
      </c>
    </row>
    <row r="179" spans="1:9" s="20" customFormat="1" ht="12.5" x14ac:dyDescent="0.25">
      <c r="A179" s="21"/>
      <c r="B179" s="72" t="s">
        <v>444</v>
      </c>
      <c r="C179" s="22" t="s">
        <v>348</v>
      </c>
      <c r="D179" s="93">
        <f t="shared" si="3"/>
        <v>0</v>
      </c>
      <c r="E179" s="21"/>
      <c r="G179" s="152"/>
      <c r="I179" s="94">
        <f>'Market Risk 2'!H62</f>
        <v>0</v>
      </c>
    </row>
    <row r="180" spans="1:9" s="20" customFormat="1" ht="12.5" x14ac:dyDescent="0.25">
      <c r="A180" s="21"/>
      <c r="B180" s="72" t="s">
        <v>444</v>
      </c>
      <c r="C180" s="22" t="s">
        <v>95</v>
      </c>
      <c r="D180" s="93">
        <f t="shared" si="3"/>
        <v>0</v>
      </c>
      <c r="E180" s="21"/>
      <c r="G180" s="152"/>
      <c r="I180" s="94">
        <f>'Market Risk 2'!D63</f>
        <v>0</v>
      </c>
    </row>
    <row r="181" spans="1:9" s="20" customFormat="1" ht="12.5" x14ac:dyDescent="0.25">
      <c r="A181" s="21"/>
      <c r="B181" s="72" t="s">
        <v>444</v>
      </c>
      <c r="C181" s="22" t="s">
        <v>349</v>
      </c>
      <c r="D181" s="93">
        <f t="shared" si="3"/>
        <v>0</v>
      </c>
      <c r="E181" s="21"/>
      <c r="G181" s="152"/>
      <c r="I181" s="94">
        <f>'Market Risk 2'!F63</f>
        <v>0</v>
      </c>
    </row>
    <row r="182" spans="1:9" s="20" customFormat="1" ht="12.5" x14ac:dyDescent="0.25">
      <c r="A182" s="21"/>
      <c r="B182" s="72" t="s">
        <v>444</v>
      </c>
      <c r="C182" s="22" t="s">
        <v>350</v>
      </c>
      <c r="D182" s="93">
        <f t="shared" si="3"/>
        <v>0</v>
      </c>
      <c r="E182" s="21"/>
      <c r="G182" s="152"/>
      <c r="I182" s="94">
        <f>'Market Risk 2'!H63</f>
        <v>0</v>
      </c>
    </row>
    <row r="183" spans="1:9" s="20" customFormat="1" ht="12.5" x14ac:dyDescent="0.25">
      <c r="A183" s="21"/>
      <c r="B183" s="72" t="s">
        <v>444</v>
      </c>
      <c r="C183" s="22" t="s">
        <v>96</v>
      </c>
      <c r="D183" s="93">
        <f t="shared" si="3"/>
        <v>0</v>
      </c>
      <c r="E183" s="21"/>
      <c r="G183" s="152"/>
      <c r="I183" s="94">
        <f>'Market Risk 2'!D65</f>
        <v>0</v>
      </c>
    </row>
    <row r="184" spans="1:9" s="20" customFormat="1" ht="12.5" x14ac:dyDescent="0.25">
      <c r="A184" s="21"/>
      <c r="B184" s="72" t="s">
        <v>444</v>
      </c>
      <c r="C184" s="22" t="s">
        <v>351</v>
      </c>
      <c r="D184" s="93">
        <f t="shared" si="3"/>
        <v>0</v>
      </c>
      <c r="E184" s="21"/>
      <c r="G184" s="152"/>
      <c r="I184" s="94">
        <f>'Market Risk 2'!F65</f>
        <v>0</v>
      </c>
    </row>
    <row r="185" spans="1:9" s="20" customFormat="1" ht="12.5" x14ac:dyDescent="0.25">
      <c r="A185" s="21"/>
      <c r="B185" s="72" t="s">
        <v>444</v>
      </c>
      <c r="C185" s="22" t="s">
        <v>352</v>
      </c>
      <c r="D185" s="93">
        <f t="shared" si="3"/>
        <v>0</v>
      </c>
      <c r="E185" s="21"/>
      <c r="G185" s="152"/>
      <c r="I185" s="94">
        <f>'Market Risk 2'!H65</f>
        <v>0</v>
      </c>
    </row>
    <row r="186" spans="1:9" s="20" customFormat="1" ht="12.5" x14ac:dyDescent="0.25">
      <c r="A186" s="21"/>
      <c r="B186" s="72" t="s">
        <v>444</v>
      </c>
      <c r="C186" s="22" t="s">
        <v>97</v>
      </c>
      <c r="D186" s="93">
        <f t="shared" si="3"/>
        <v>0</v>
      </c>
      <c r="E186" s="21"/>
      <c r="G186" s="152"/>
      <c r="I186" s="94">
        <f>'Market Risk 2'!D66</f>
        <v>0</v>
      </c>
    </row>
    <row r="187" spans="1:9" s="20" customFormat="1" ht="12.5" x14ac:dyDescent="0.25">
      <c r="A187" s="21"/>
      <c r="B187" s="72" t="s">
        <v>444</v>
      </c>
      <c r="C187" s="22" t="s">
        <v>353</v>
      </c>
      <c r="D187" s="93">
        <f t="shared" si="3"/>
        <v>0</v>
      </c>
      <c r="E187" s="21"/>
      <c r="G187" s="152"/>
      <c r="I187" s="94">
        <f>'Market Risk 2'!F66</f>
        <v>0</v>
      </c>
    </row>
    <row r="188" spans="1:9" s="20" customFormat="1" ht="12.5" x14ac:dyDescent="0.25">
      <c r="A188" s="21"/>
      <c r="B188" s="72" t="s">
        <v>444</v>
      </c>
      <c r="C188" s="22" t="s">
        <v>354</v>
      </c>
      <c r="D188" s="93">
        <f t="shared" si="3"/>
        <v>0</v>
      </c>
      <c r="E188" s="21"/>
      <c r="G188" s="152"/>
      <c r="I188" s="94">
        <f>'Market Risk 2'!H66</f>
        <v>0</v>
      </c>
    </row>
    <row r="189" spans="1:9" s="20" customFormat="1" ht="12.5" x14ac:dyDescent="0.25">
      <c r="A189" s="21"/>
      <c r="B189" s="72" t="s">
        <v>444</v>
      </c>
      <c r="C189" s="22" t="s">
        <v>98</v>
      </c>
      <c r="D189" s="93">
        <f t="shared" si="3"/>
        <v>0</v>
      </c>
      <c r="E189" s="21"/>
      <c r="G189" s="152"/>
      <c r="I189" s="94">
        <f>'Market Risk 2'!D68</f>
        <v>0</v>
      </c>
    </row>
    <row r="190" spans="1:9" s="20" customFormat="1" ht="12.5" x14ac:dyDescent="0.25">
      <c r="A190" s="21"/>
      <c r="B190" s="72" t="s">
        <v>444</v>
      </c>
      <c r="C190" s="22" t="s">
        <v>355</v>
      </c>
      <c r="D190" s="93">
        <f t="shared" si="3"/>
        <v>0</v>
      </c>
      <c r="E190" s="21"/>
      <c r="G190" s="152"/>
      <c r="I190" s="94">
        <f>'Market Risk 2'!F68</f>
        <v>0</v>
      </c>
    </row>
    <row r="191" spans="1:9" s="20" customFormat="1" ht="12.5" x14ac:dyDescent="0.25">
      <c r="A191" s="21"/>
      <c r="B191" s="72" t="s">
        <v>444</v>
      </c>
      <c r="C191" s="22" t="s">
        <v>356</v>
      </c>
      <c r="D191" s="93">
        <f t="shared" si="3"/>
        <v>0</v>
      </c>
      <c r="E191" s="21"/>
      <c r="G191" s="152"/>
      <c r="I191" s="94">
        <f>'Market Risk 2'!H68</f>
        <v>0</v>
      </c>
    </row>
    <row r="192" spans="1:9" s="20" customFormat="1" ht="12.5" x14ac:dyDescent="0.25">
      <c r="A192" s="21"/>
      <c r="B192" s="72" t="s">
        <v>444</v>
      </c>
      <c r="C192" s="22" t="s">
        <v>99</v>
      </c>
      <c r="D192" s="93">
        <f t="shared" si="3"/>
        <v>0</v>
      </c>
      <c r="E192" s="21"/>
      <c r="G192" s="152"/>
      <c r="I192" s="94">
        <f>'Market Risk 2'!D69</f>
        <v>0</v>
      </c>
    </row>
    <row r="193" spans="1:9" s="20" customFormat="1" ht="12.5" x14ac:dyDescent="0.25">
      <c r="A193" s="21"/>
      <c r="B193" s="72" t="s">
        <v>444</v>
      </c>
      <c r="C193" s="22" t="s">
        <v>357</v>
      </c>
      <c r="D193" s="93">
        <f t="shared" si="3"/>
        <v>0</v>
      </c>
      <c r="E193" s="21"/>
      <c r="G193" s="152"/>
      <c r="I193" s="94">
        <f>'Market Risk 2'!F69</f>
        <v>0</v>
      </c>
    </row>
    <row r="194" spans="1:9" s="20" customFormat="1" ht="12.5" x14ac:dyDescent="0.25">
      <c r="A194" s="21"/>
      <c r="B194" s="72" t="s">
        <v>444</v>
      </c>
      <c r="C194" s="22" t="s">
        <v>358</v>
      </c>
      <c r="D194" s="93">
        <f t="shared" si="3"/>
        <v>0</v>
      </c>
      <c r="E194" s="21"/>
      <c r="G194" s="152"/>
      <c r="I194" s="94">
        <f>'Market Risk 2'!H69</f>
        <v>0</v>
      </c>
    </row>
    <row r="195" spans="1:9" s="20" customFormat="1" ht="12.5" x14ac:dyDescent="0.25">
      <c r="A195" s="21"/>
      <c r="B195" s="72" t="s">
        <v>444</v>
      </c>
      <c r="C195" s="22" t="s">
        <v>100</v>
      </c>
      <c r="D195" s="93">
        <f t="shared" si="3"/>
        <v>0</v>
      </c>
      <c r="E195" s="21"/>
      <c r="G195" s="152"/>
      <c r="I195" s="94">
        <f>'Market Risk 2'!D71</f>
        <v>0</v>
      </c>
    </row>
    <row r="196" spans="1:9" s="20" customFormat="1" ht="12.5" x14ac:dyDescent="0.25">
      <c r="A196" s="21"/>
      <c r="B196" s="72" t="s">
        <v>444</v>
      </c>
      <c r="C196" s="22" t="s">
        <v>359</v>
      </c>
      <c r="D196" s="93">
        <f t="shared" si="3"/>
        <v>0</v>
      </c>
      <c r="E196" s="21"/>
      <c r="G196" s="152"/>
      <c r="I196" s="94">
        <f>'Market Risk 2'!F71</f>
        <v>0</v>
      </c>
    </row>
    <row r="197" spans="1:9" s="20" customFormat="1" ht="12.5" x14ac:dyDescent="0.25">
      <c r="A197" s="21"/>
      <c r="B197" s="72" t="s">
        <v>444</v>
      </c>
      <c r="C197" s="22" t="s">
        <v>360</v>
      </c>
      <c r="D197" s="93">
        <f t="shared" si="3"/>
        <v>0</v>
      </c>
      <c r="E197" s="21"/>
      <c r="G197" s="152"/>
      <c r="I197" s="94">
        <f>'Market Risk 2'!H71</f>
        <v>0</v>
      </c>
    </row>
    <row r="198" spans="1:9" s="20" customFormat="1" ht="12.5" x14ac:dyDescent="0.25">
      <c r="A198" s="21"/>
      <c r="B198" s="72" t="s">
        <v>444</v>
      </c>
      <c r="C198" s="22" t="s">
        <v>101</v>
      </c>
      <c r="D198" s="93">
        <f t="shared" si="3"/>
        <v>0</v>
      </c>
      <c r="E198" s="21"/>
      <c r="G198" s="152"/>
      <c r="I198" s="94">
        <f>'Market Risk 2'!D72</f>
        <v>0</v>
      </c>
    </row>
    <row r="199" spans="1:9" s="20" customFormat="1" ht="12.5" x14ac:dyDescent="0.25">
      <c r="A199" s="21"/>
      <c r="B199" s="72" t="s">
        <v>444</v>
      </c>
      <c r="C199" s="22" t="s">
        <v>361</v>
      </c>
      <c r="D199" s="93">
        <f t="shared" si="3"/>
        <v>0</v>
      </c>
      <c r="E199" s="21"/>
      <c r="G199" s="152"/>
      <c r="I199" s="94">
        <f>'Market Risk 2'!F72</f>
        <v>0</v>
      </c>
    </row>
    <row r="200" spans="1:9" s="20" customFormat="1" ht="12.5" x14ac:dyDescent="0.25">
      <c r="A200" s="21"/>
      <c r="B200" s="72" t="s">
        <v>444</v>
      </c>
      <c r="C200" s="22" t="s">
        <v>362</v>
      </c>
      <c r="D200" s="93">
        <f t="shared" si="3"/>
        <v>0</v>
      </c>
      <c r="E200" s="21"/>
      <c r="G200" s="152"/>
      <c r="I200" s="94">
        <f>'Market Risk 2'!H72</f>
        <v>0</v>
      </c>
    </row>
    <row r="201" spans="1:9" s="20" customFormat="1" ht="12.5" x14ac:dyDescent="0.25">
      <c r="A201" s="21"/>
      <c r="B201" s="72" t="s">
        <v>444</v>
      </c>
      <c r="C201" s="22" t="s">
        <v>102</v>
      </c>
      <c r="D201" s="93">
        <f t="shared" si="3"/>
        <v>0</v>
      </c>
      <c r="E201" s="21"/>
      <c r="G201" s="152"/>
      <c r="I201" s="94">
        <f>'Market Risk 2'!D74</f>
        <v>0</v>
      </c>
    </row>
    <row r="202" spans="1:9" s="20" customFormat="1" ht="12.5" x14ac:dyDescent="0.25">
      <c r="A202" s="21"/>
      <c r="B202" s="72" t="s">
        <v>444</v>
      </c>
      <c r="C202" s="22" t="s">
        <v>363</v>
      </c>
      <c r="D202" s="93">
        <f t="shared" si="3"/>
        <v>0</v>
      </c>
      <c r="E202" s="21"/>
      <c r="G202" s="152"/>
      <c r="I202" s="94">
        <f>'Market Risk 2'!F74</f>
        <v>0</v>
      </c>
    </row>
    <row r="203" spans="1:9" s="20" customFormat="1" ht="12.5" x14ac:dyDescent="0.25">
      <c r="A203" s="21"/>
      <c r="B203" s="72" t="s">
        <v>444</v>
      </c>
      <c r="C203" s="22" t="s">
        <v>364</v>
      </c>
      <c r="D203" s="93">
        <f t="shared" si="3"/>
        <v>0</v>
      </c>
      <c r="E203" s="21"/>
      <c r="G203" s="152"/>
      <c r="I203" s="94">
        <f>'Market Risk 2'!H74</f>
        <v>0</v>
      </c>
    </row>
    <row r="204" spans="1:9" s="20" customFormat="1" ht="12.5" x14ac:dyDescent="0.25">
      <c r="A204" s="21"/>
      <c r="B204" s="72" t="s">
        <v>444</v>
      </c>
      <c r="C204" s="22" t="s">
        <v>103</v>
      </c>
      <c r="D204" s="93">
        <f t="shared" si="3"/>
        <v>0</v>
      </c>
      <c r="E204" s="21"/>
      <c r="G204" s="152"/>
      <c r="I204" s="94">
        <f>'Market Risk 2'!D75</f>
        <v>0</v>
      </c>
    </row>
    <row r="205" spans="1:9" s="20" customFormat="1" ht="12.5" x14ac:dyDescent="0.25">
      <c r="A205" s="21"/>
      <c r="B205" s="72" t="s">
        <v>444</v>
      </c>
      <c r="C205" s="22" t="s">
        <v>365</v>
      </c>
      <c r="D205" s="93">
        <f t="shared" si="3"/>
        <v>0</v>
      </c>
      <c r="E205" s="21"/>
      <c r="G205" s="152"/>
      <c r="I205" s="94">
        <f>'Market Risk 2'!F75</f>
        <v>0</v>
      </c>
    </row>
    <row r="206" spans="1:9" s="20" customFormat="1" ht="12.5" x14ac:dyDescent="0.25">
      <c r="A206" s="21"/>
      <c r="B206" s="72" t="s">
        <v>444</v>
      </c>
      <c r="C206" s="22" t="s">
        <v>366</v>
      </c>
      <c r="D206" s="93">
        <f t="shared" si="3"/>
        <v>0</v>
      </c>
      <c r="E206" s="21"/>
      <c r="G206" s="152"/>
      <c r="I206" s="94">
        <f>'Market Risk 2'!H75</f>
        <v>0</v>
      </c>
    </row>
    <row r="207" spans="1:9" s="20" customFormat="1" ht="12.5" x14ac:dyDescent="0.25">
      <c r="A207" s="21"/>
      <c r="B207" s="72" t="s">
        <v>444</v>
      </c>
      <c r="C207" s="22" t="s">
        <v>104</v>
      </c>
      <c r="D207" s="93">
        <f t="shared" si="3"/>
        <v>0</v>
      </c>
      <c r="E207" s="21"/>
      <c r="G207" s="152"/>
      <c r="I207" s="94">
        <f>'Market Risk 2'!D77</f>
        <v>0</v>
      </c>
    </row>
    <row r="208" spans="1:9" s="20" customFormat="1" ht="12.5" x14ac:dyDescent="0.25">
      <c r="A208" s="21"/>
      <c r="B208" s="72" t="s">
        <v>444</v>
      </c>
      <c r="C208" s="22" t="s">
        <v>367</v>
      </c>
      <c r="D208" s="93">
        <f t="shared" si="3"/>
        <v>0</v>
      </c>
      <c r="E208" s="21"/>
      <c r="G208" s="152"/>
      <c r="I208" s="94">
        <f>'Market Risk 2'!F77</f>
        <v>0</v>
      </c>
    </row>
    <row r="209" spans="1:9" s="20" customFormat="1" ht="12.5" x14ac:dyDescent="0.25">
      <c r="A209" s="21"/>
      <c r="B209" s="72" t="s">
        <v>444</v>
      </c>
      <c r="C209" s="22" t="s">
        <v>368</v>
      </c>
      <c r="D209" s="93">
        <f t="shared" si="3"/>
        <v>0</v>
      </c>
      <c r="E209" s="21"/>
      <c r="G209" s="152"/>
      <c r="I209" s="94">
        <f>'Market Risk 2'!H77</f>
        <v>0</v>
      </c>
    </row>
    <row r="210" spans="1:9" s="20" customFormat="1" ht="12.5" x14ac:dyDescent="0.25">
      <c r="A210" s="21"/>
      <c r="B210" s="72" t="s">
        <v>444</v>
      </c>
      <c r="C210" s="22" t="s">
        <v>105</v>
      </c>
      <c r="D210" s="93">
        <f t="shared" si="3"/>
        <v>0</v>
      </c>
      <c r="E210" s="21"/>
      <c r="G210" s="152"/>
      <c r="I210" s="94">
        <f>'Market Risk 2'!D78</f>
        <v>0</v>
      </c>
    </row>
    <row r="211" spans="1:9" s="20" customFormat="1" ht="12.5" x14ac:dyDescent="0.25">
      <c r="A211" s="21"/>
      <c r="B211" s="72" t="s">
        <v>444</v>
      </c>
      <c r="C211" s="22" t="s">
        <v>369</v>
      </c>
      <c r="D211" s="93">
        <f t="shared" si="3"/>
        <v>0</v>
      </c>
      <c r="E211" s="21"/>
      <c r="G211" s="152"/>
      <c r="I211" s="94">
        <f>'Market Risk 2'!F78</f>
        <v>0</v>
      </c>
    </row>
    <row r="212" spans="1:9" s="20" customFormat="1" ht="12.5" x14ac:dyDescent="0.25">
      <c r="A212" s="21"/>
      <c r="B212" s="72" t="s">
        <v>444</v>
      </c>
      <c r="C212" s="22" t="s">
        <v>370</v>
      </c>
      <c r="D212" s="93">
        <f t="shared" si="3"/>
        <v>0</v>
      </c>
      <c r="E212" s="21"/>
      <c r="G212" s="152"/>
      <c r="I212" s="94">
        <f>'Market Risk 2'!H78</f>
        <v>0</v>
      </c>
    </row>
    <row r="213" spans="1:9" s="20" customFormat="1" ht="12.5" x14ac:dyDescent="0.25">
      <c r="A213" s="21"/>
      <c r="B213" s="72" t="s">
        <v>444</v>
      </c>
      <c r="C213" s="22" t="s">
        <v>106</v>
      </c>
      <c r="D213" s="93">
        <f t="shared" si="3"/>
        <v>0</v>
      </c>
      <c r="E213" s="21"/>
      <c r="G213" s="152"/>
      <c r="I213" s="94">
        <f>'Market Risk 2'!D80</f>
        <v>0</v>
      </c>
    </row>
    <row r="214" spans="1:9" s="20" customFormat="1" ht="12.5" x14ac:dyDescent="0.25">
      <c r="A214" s="21"/>
      <c r="B214" s="72" t="s">
        <v>444</v>
      </c>
      <c r="C214" s="22" t="s">
        <v>371</v>
      </c>
      <c r="D214" s="93">
        <f t="shared" si="3"/>
        <v>0</v>
      </c>
      <c r="E214" s="21"/>
      <c r="G214" s="152"/>
      <c r="I214" s="94">
        <f>'Market Risk 2'!F80</f>
        <v>0</v>
      </c>
    </row>
    <row r="215" spans="1:9" s="20" customFormat="1" ht="12.5" x14ac:dyDescent="0.25">
      <c r="A215" s="21"/>
      <c r="B215" s="72" t="s">
        <v>444</v>
      </c>
      <c r="C215" s="22" t="s">
        <v>372</v>
      </c>
      <c r="D215" s="93">
        <f t="shared" si="3"/>
        <v>0</v>
      </c>
      <c r="E215" s="21"/>
      <c r="G215" s="152"/>
      <c r="I215" s="94">
        <f>'Market Risk 2'!H80</f>
        <v>0</v>
      </c>
    </row>
    <row r="216" spans="1:9" s="20" customFormat="1" ht="12.5" x14ac:dyDescent="0.25">
      <c r="A216" s="21"/>
      <c r="B216" s="72" t="s">
        <v>444</v>
      </c>
      <c r="C216" s="22" t="s">
        <v>107</v>
      </c>
      <c r="D216" s="93">
        <f t="shared" si="3"/>
        <v>0</v>
      </c>
      <c r="E216" s="21"/>
      <c r="G216" s="152"/>
      <c r="I216" s="94">
        <f>'Market Risk 2'!D81</f>
        <v>0</v>
      </c>
    </row>
    <row r="217" spans="1:9" s="20" customFormat="1" ht="12.5" x14ac:dyDescent="0.25">
      <c r="A217" s="21"/>
      <c r="B217" s="72" t="s">
        <v>444</v>
      </c>
      <c r="C217" s="22" t="s">
        <v>373</v>
      </c>
      <c r="D217" s="93">
        <f t="shared" si="3"/>
        <v>0</v>
      </c>
      <c r="E217" s="21"/>
      <c r="G217" s="152"/>
      <c r="I217" s="94">
        <f>'Market Risk 2'!F81</f>
        <v>0</v>
      </c>
    </row>
    <row r="218" spans="1:9" s="20" customFormat="1" ht="12.5" x14ac:dyDescent="0.25">
      <c r="A218" s="21"/>
      <c r="B218" s="72" t="s">
        <v>444</v>
      </c>
      <c r="C218" s="22" t="s">
        <v>374</v>
      </c>
      <c r="D218" s="93">
        <f t="shared" si="3"/>
        <v>0</v>
      </c>
      <c r="E218" s="21"/>
      <c r="G218" s="152"/>
      <c r="I218" s="94">
        <f>'Market Risk 2'!H81</f>
        <v>0</v>
      </c>
    </row>
    <row r="219" spans="1:9" s="20" customFormat="1" ht="12.5" x14ac:dyDescent="0.25">
      <c r="A219" s="21"/>
      <c r="B219" s="72" t="s">
        <v>444</v>
      </c>
      <c r="C219" s="22" t="s">
        <v>108</v>
      </c>
      <c r="D219" s="93">
        <f t="shared" si="3"/>
        <v>0</v>
      </c>
      <c r="E219" s="21"/>
      <c r="G219" s="152"/>
      <c r="I219" s="94">
        <f>'Market Risk 2'!D83</f>
        <v>0</v>
      </c>
    </row>
    <row r="220" spans="1:9" s="20" customFormat="1" ht="12.5" x14ac:dyDescent="0.25">
      <c r="A220" s="21"/>
      <c r="B220" s="72" t="s">
        <v>444</v>
      </c>
      <c r="C220" s="22" t="s">
        <v>375</v>
      </c>
      <c r="D220" s="93">
        <f t="shared" si="3"/>
        <v>0</v>
      </c>
      <c r="E220" s="21"/>
      <c r="G220" s="152"/>
      <c r="I220" s="94">
        <f>'Market Risk 2'!F83</f>
        <v>0</v>
      </c>
    </row>
    <row r="221" spans="1:9" s="20" customFormat="1" ht="12.5" x14ac:dyDescent="0.25">
      <c r="A221" s="21"/>
      <c r="B221" s="72" t="s">
        <v>444</v>
      </c>
      <c r="C221" s="22" t="s">
        <v>376</v>
      </c>
      <c r="D221" s="93">
        <f t="shared" si="3"/>
        <v>0</v>
      </c>
      <c r="E221" s="21"/>
      <c r="G221" s="152"/>
      <c r="I221" s="94">
        <f>'Market Risk 2'!H83</f>
        <v>0</v>
      </c>
    </row>
    <row r="222" spans="1:9" s="20" customFormat="1" ht="12.5" x14ac:dyDescent="0.25">
      <c r="A222" s="21"/>
      <c r="B222" s="72" t="s">
        <v>444</v>
      </c>
      <c r="C222" s="22" t="s">
        <v>109</v>
      </c>
      <c r="D222" s="93">
        <f t="shared" si="3"/>
        <v>0</v>
      </c>
      <c r="E222" s="21"/>
      <c r="G222" s="152"/>
      <c r="I222" s="94">
        <f>'Market Risk 2'!D84</f>
        <v>0</v>
      </c>
    </row>
    <row r="223" spans="1:9" s="20" customFormat="1" ht="12.5" x14ac:dyDescent="0.25">
      <c r="A223" s="21"/>
      <c r="B223" s="72" t="s">
        <v>444</v>
      </c>
      <c r="C223" s="22" t="s">
        <v>377</v>
      </c>
      <c r="D223" s="93">
        <f t="shared" si="3"/>
        <v>0</v>
      </c>
      <c r="E223" s="21"/>
      <c r="G223" s="152"/>
      <c r="I223" s="94">
        <f>'Market Risk 2'!F84</f>
        <v>0</v>
      </c>
    </row>
    <row r="224" spans="1:9" s="20" customFormat="1" ht="12.5" x14ac:dyDescent="0.25">
      <c r="A224" s="21"/>
      <c r="B224" s="72" t="s">
        <v>444</v>
      </c>
      <c r="C224" s="22" t="s">
        <v>378</v>
      </c>
      <c r="D224" s="93">
        <f t="shared" si="3"/>
        <v>0</v>
      </c>
      <c r="E224" s="21"/>
      <c r="G224" s="152"/>
      <c r="I224" s="94">
        <f>'Market Risk 2'!H84</f>
        <v>0</v>
      </c>
    </row>
    <row r="225" spans="1:9" s="20" customFormat="1" ht="12.5" x14ac:dyDescent="0.25">
      <c r="A225" s="21"/>
      <c r="B225" s="72" t="s">
        <v>444</v>
      </c>
      <c r="C225" s="22" t="s">
        <v>110</v>
      </c>
      <c r="D225" s="93">
        <f t="shared" si="3"/>
        <v>0</v>
      </c>
      <c r="E225" s="21"/>
      <c r="G225" s="152"/>
      <c r="I225" s="94">
        <f>'Market Risk 2'!D86</f>
        <v>0</v>
      </c>
    </row>
    <row r="226" spans="1:9" s="20" customFormat="1" ht="12.5" x14ac:dyDescent="0.25">
      <c r="A226" s="21"/>
      <c r="B226" s="72" t="s">
        <v>444</v>
      </c>
      <c r="C226" s="22" t="s">
        <v>379</v>
      </c>
      <c r="D226" s="93">
        <f t="shared" si="3"/>
        <v>0</v>
      </c>
      <c r="E226" s="21"/>
      <c r="G226" s="152"/>
      <c r="I226" s="94">
        <f>'Market Risk 2'!F86</f>
        <v>0</v>
      </c>
    </row>
    <row r="227" spans="1:9" s="20" customFormat="1" ht="12.5" x14ac:dyDescent="0.25">
      <c r="A227" s="21"/>
      <c r="B227" s="72" t="s">
        <v>444</v>
      </c>
      <c r="C227" s="22" t="s">
        <v>380</v>
      </c>
      <c r="D227" s="93">
        <f t="shared" si="3"/>
        <v>0</v>
      </c>
      <c r="E227" s="21"/>
      <c r="G227" s="152"/>
      <c r="I227" s="94">
        <f>'Market Risk 2'!H86</f>
        <v>0</v>
      </c>
    </row>
    <row r="228" spans="1:9" s="20" customFormat="1" ht="12.5" x14ac:dyDescent="0.25">
      <c r="A228" s="21"/>
      <c r="B228" s="72" t="s">
        <v>444</v>
      </c>
      <c r="C228" s="22" t="s">
        <v>111</v>
      </c>
      <c r="D228" s="93">
        <f t="shared" si="3"/>
        <v>0</v>
      </c>
      <c r="E228" s="21"/>
      <c r="G228" s="152"/>
      <c r="I228" s="94">
        <f>'Market Risk 2'!D87</f>
        <v>0</v>
      </c>
    </row>
    <row r="229" spans="1:9" s="20" customFormat="1" ht="12.5" x14ac:dyDescent="0.25">
      <c r="A229" s="21"/>
      <c r="B229" s="72" t="s">
        <v>444</v>
      </c>
      <c r="C229" s="22" t="s">
        <v>381</v>
      </c>
      <c r="D229" s="93">
        <f t="shared" si="3"/>
        <v>0</v>
      </c>
      <c r="E229" s="21"/>
      <c r="G229" s="152"/>
      <c r="I229" s="94">
        <f>'Market Risk 2'!F87</f>
        <v>0</v>
      </c>
    </row>
    <row r="230" spans="1:9" s="20" customFormat="1" ht="12.5" x14ac:dyDescent="0.25">
      <c r="A230" s="21"/>
      <c r="B230" s="72" t="s">
        <v>444</v>
      </c>
      <c r="C230" s="22" t="s">
        <v>382</v>
      </c>
      <c r="D230" s="93">
        <f t="shared" si="3"/>
        <v>0</v>
      </c>
      <c r="E230" s="21"/>
      <c r="G230" s="152"/>
      <c r="I230" s="94">
        <f>'Market Risk 2'!H87</f>
        <v>0</v>
      </c>
    </row>
    <row r="231" spans="1:9" s="20" customFormat="1" ht="12.5" x14ac:dyDescent="0.25">
      <c r="A231" s="21"/>
      <c r="B231" s="72" t="s">
        <v>444</v>
      </c>
      <c r="C231" s="22" t="s">
        <v>291</v>
      </c>
      <c r="D231" s="93">
        <f t="shared" si="3"/>
        <v>0</v>
      </c>
      <c r="E231" s="21"/>
      <c r="G231" s="152"/>
      <c r="I231" s="94">
        <f>'Market Risk 2'!D91</f>
        <v>0</v>
      </c>
    </row>
    <row r="232" spans="1:9" s="20" customFormat="1" ht="12.5" x14ac:dyDescent="0.25">
      <c r="A232" s="21"/>
      <c r="B232" s="72" t="s">
        <v>444</v>
      </c>
      <c r="C232" s="22" t="s">
        <v>383</v>
      </c>
      <c r="D232" s="93">
        <f t="shared" si="3"/>
        <v>0</v>
      </c>
      <c r="E232" s="21"/>
      <c r="G232" s="152"/>
      <c r="I232" s="94">
        <f>'Market Risk 2'!F91</f>
        <v>0</v>
      </c>
    </row>
    <row r="233" spans="1:9" s="20" customFormat="1" ht="12.5" x14ac:dyDescent="0.25">
      <c r="A233" s="21"/>
      <c r="B233" s="72" t="s">
        <v>444</v>
      </c>
      <c r="C233" s="22" t="s">
        <v>384</v>
      </c>
      <c r="D233" s="93">
        <f t="shared" si="3"/>
        <v>0</v>
      </c>
      <c r="E233" s="21"/>
      <c r="G233" s="152"/>
      <c r="I233" s="94">
        <f>'Market Risk 2'!H91</f>
        <v>0</v>
      </c>
    </row>
    <row r="234" spans="1:9" s="20" customFormat="1" ht="12.5" x14ac:dyDescent="0.25">
      <c r="A234" s="21"/>
      <c r="B234" s="72" t="s">
        <v>444</v>
      </c>
      <c r="C234" s="22" t="s">
        <v>112</v>
      </c>
      <c r="D234" s="93">
        <f t="shared" si="3"/>
        <v>0</v>
      </c>
      <c r="E234" s="21"/>
      <c r="G234" s="152"/>
      <c r="I234" s="94">
        <f>'Market Risk 2'!D97</f>
        <v>0</v>
      </c>
    </row>
    <row r="235" spans="1:9" s="20" customFormat="1" ht="12.5" x14ac:dyDescent="0.25">
      <c r="A235" s="21"/>
      <c r="B235" s="72" t="s">
        <v>444</v>
      </c>
      <c r="C235" s="22" t="s">
        <v>385</v>
      </c>
      <c r="D235" s="93">
        <f t="shared" si="3"/>
        <v>0</v>
      </c>
      <c r="E235" s="21"/>
      <c r="G235" s="152"/>
      <c r="I235" s="94">
        <f>'Market Risk 2'!F97</f>
        <v>0</v>
      </c>
    </row>
    <row r="236" spans="1:9" s="20" customFormat="1" ht="12.5" x14ac:dyDescent="0.25">
      <c r="A236" s="21"/>
      <c r="B236" s="72" t="s">
        <v>444</v>
      </c>
      <c r="C236" s="22" t="s">
        <v>386</v>
      </c>
      <c r="D236" s="93">
        <f t="shared" si="3"/>
        <v>0</v>
      </c>
      <c r="E236" s="21"/>
      <c r="G236" s="152"/>
      <c r="I236" s="94">
        <f>'Market Risk 2'!H97</f>
        <v>0</v>
      </c>
    </row>
    <row r="237" spans="1:9" s="20" customFormat="1" ht="12.5" x14ac:dyDescent="0.25">
      <c r="A237" s="21"/>
      <c r="B237" s="72" t="s">
        <v>444</v>
      </c>
      <c r="C237" s="22" t="s">
        <v>418</v>
      </c>
      <c r="D237" s="93">
        <f t="shared" si="3"/>
        <v>0</v>
      </c>
      <c r="E237" s="21"/>
      <c r="G237" s="152"/>
      <c r="I237" s="94">
        <f>'Market Risk 2'!D99</f>
        <v>0</v>
      </c>
    </row>
    <row r="238" spans="1:9" s="20" customFormat="1" ht="12.5" x14ac:dyDescent="0.25">
      <c r="A238" s="21"/>
      <c r="B238" s="72" t="s">
        <v>444</v>
      </c>
      <c r="C238" s="22" t="s">
        <v>419</v>
      </c>
      <c r="D238" s="93">
        <f t="shared" si="3"/>
        <v>0</v>
      </c>
      <c r="E238" s="21"/>
      <c r="G238" s="152"/>
      <c r="I238" s="94">
        <f>'Market Risk 2'!F99</f>
        <v>0</v>
      </c>
    </row>
    <row r="239" spans="1:9" s="20" customFormat="1" ht="12.5" x14ac:dyDescent="0.25">
      <c r="A239" s="21"/>
      <c r="B239" s="72" t="s">
        <v>444</v>
      </c>
      <c r="C239" s="22" t="s">
        <v>420</v>
      </c>
      <c r="D239" s="93">
        <f t="shared" si="3"/>
        <v>0</v>
      </c>
      <c r="E239" s="21"/>
      <c r="G239" s="152"/>
      <c r="I239" s="94">
        <f>'Market Risk 2'!H99</f>
        <v>0</v>
      </c>
    </row>
    <row r="240" spans="1:9" s="20" customFormat="1" ht="12.5" x14ac:dyDescent="0.25">
      <c r="A240" s="21"/>
      <c r="B240" s="72" t="s">
        <v>444</v>
      </c>
      <c r="C240" s="22" t="s">
        <v>113</v>
      </c>
      <c r="D240" s="93">
        <f t="shared" si="3"/>
        <v>0</v>
      </c>
      <c r="E240" s="21"/>
      <c r="G240" s="152"/>
      <c r="I240" s="94">
        <f>'Market Risk 2'!D101</f>
        <v>0</v>
      </c>
    </row>
    <row r="241" spans="1:9" s="20" customFormat="1" ht="12.5" x14ac:dyDescent="0.25">
      <c r="A241" s="21"/>
      <c r="B241" s="72" t="s">
        <v>444</v>
      </c>
      <c r="C241" s="22" t="s">
        <v>387</v>
      </c>
      <c r="D241" s="93">
        <f t="shared" si="3"/>
        <v>0</v>
      </c>
      <c r="E241" s="21"/>
      <c r="G241" s="152"/>
      <c r="I241" s="94">
        <f>'Market Risk 2'!F101</f>
        <v>0</v>
      </c>
    </row>
    <row r="242" spans="1:9" s="20" customFormat="1" ht="12.5" x14ac:dyDescent="0.25">
      <c r="A242" s="21"/>
      <c r="B242" s="72" t="s">
        <v>444</v>
      </c>
      <c r="C242" s="22" t="s">
        <v>388</v>
      </c>
      <c r="D242" s="93">
        <f t="shared" ref="D242:D248" si="4">IF(ISBLANK(G242),I242,G242)</f>
        <v>0</v>
      </c>
      <c r="E242" s="21"/>
      <c r="G242" s="152"/>
      <c r="I242" s="94">
        <f>'Market Risk 2'!H101</f>
        <v>0</v>
      </c>
    </row>
    <row r="243" spans="1:9" s="20" customFormat="1" ht="12.5" x14ac:dyDescent="0.25">
      <c r="A243" s="21"/>
      <c r="B243" s="72" t="s">
        <v>444</v>
      </c>
      <c r="C243" s="22" t="s">
        <v>114</v>
      </c>
      <c r="D243" s="93">
        <f t="shared" si="4"/>
        <v>0</v>
      </c>
      <c r="E243" s="21"/>
      <c r="G243" s="152"/>
      <c r="I243" s="94">
        <f>'Market Risk 2'!D102</f>
        <v>0</v>
      </c>
    </row>
    <row r="244" spans="1:9" s="20" customFormat="1" ht="12.5" x14ac:dyDescent="0.25">
      <c r="A244" s="21"/>
      <c r="B244" s="72" t="s">
        <v>444</v>
      </c>
      <c r="C244" s="22" t="s">
        <v>389</v>
      </c>
      <c r="D244" s="93">
        <f t="shared" si="4"/>
        <v>0</v>
      </c>
      <c r="E244" s="21"/>
      <c r="G244" s="152"/>
      <c r="I244" s="94">
        <f>'Market Risk 2'!F102</f>
        <v>0</v>
      </c>
    </row>
    <row r="245" spans="1:9" s="20" customFormat="1" ht="12.5" x14ac:dyDescent="0.25">
      <c r="A245" s="21"/>
      <c r="B245" s="72" t="s">
        <v>444</v>
      </c>
      <c r="C245" s="22" t="s">
        <v>390</v>
      </c>
      <c r="D245" s="93">
        <f t="shared" si="4"/>
        <v>0</v>
      </c>
      <c r="E245" s="21"/>
      <c r="G245" s="152"/>
      <c r="I245" s="94">
        <f>'Market Risk 2'!H102</f>
        <v>0</v>
      </c>
    </row>
    <row r="246" spans="1:9" s="20" customFormat="1" ht="12.5" x14ac:dyDescent="0.25">
      <c r="A246" s="21"/>
      <c r="B246" s="72" t="s">
        <v>444</v>
      </c>
      <c r="C246" s="22" t="s">
        <v>115</v>
      </c>
      <c r="D246" s="93">
        <f t="shared" si="4"/>
        <v>0</v>
      </c>
      <c r="E246" s="21"/>
      <c r="G246" s="152"/>
      <c r="I246" s="94">
        <f>'Market Risk 2'!D108</f>
        <v>0</v>
      </c>
    </row>
    <row r="247" spans="1:9" s="20" customFormat="1" ht="12.5" x14ac:dyDescent="0.25">
      <c r="A247" s="21"/>
      <c r="B247" s="72" t="s">
        <v>444</v>
      </c>
      <c r="C247" s="22" t="s">
        <v>391</v>
      </c>
      <c r="D247" s="93">
        <f t="shared" si="4"/>
        <v>0</v>
      </c>
      <c r="E247" s="21"/>
      <c r="G247" s="152"/>
      <c r="I247" s="94">
        <f>'Market Risk 2'!F108</f>
        <v>0</v>
      </c>
    </row>
    <row r="248" spans="1:9" s="20" customFormat="1" ht="12.5" x14ac:dyDescent="0.25">
      <c r="A248" s="21"/>
      <c r="B248" s="72" t="s">
        <v>444</v>
      </c>
      <c r="C248" s="22" t="s">
        <v>392</v>
      </c>
      <c r="D248" s="93">
        <f t="shared" si="4"/>
        <v>0</v>
      </c>
      <c r="E248" s="21"/>
      <c r="G248" s="152"/>
      <c r="I248" s="94">
        <f>'Market Risk 2'!H108</f>
        <v>0</v>
      </c>
    </row>
    <row r="249" spans="1:9" s="21" customFormat="1" ht="6" customHeight="1" x14ac:dyDescent="0.3">
      <c r="B249" s="74"/>
      <c r="C249" s="73"/>
      <c r="D249" s="78"/>
      <c r="F249" s="30"/>
      <c r="G249" s="153"/>
      <c r="H249" s="30"/>
      <c r="I249" s="153"/>
    </row>
    <row r="250" spans="1:9" s="20" customFormat="1" ht="12.5" x14ac:dyDescent="0.25">
      <c r="A250" s="1"/>
      <c r="B250" s="72" t="s">
        <v>445</v>
      </c>
      <c r="C250" s="22" t="s">
        <v>69</v>
      </c>
      <c r="D250" s="93">
        <f t="shared" ref="D250:D279" si="5">IF(ISBLANK(G250),I250,G250)</f>
        <v>0</v>
      </c>
      <c r="E250" s="21"/>
      <c r="G250" s="152"/>
      <c r="I250" s="94">
        <f>'Life Underwriting Risk 2'!D7</f>
        <v>0</v>
      </c>
    </row>
    <row r="251" spans="1:9" s="20" customFormat="1" ht="12.5" x14ac:dyDescent="0.25">
      <c r="A251" s="21"/>
      <c r="B251" s="72" t="s">
        <v>445</v>
      </c>
      <c r="C251" s="22" t="s">
        <v>394</v>
      </c>
      <c r="D251" s="93">
        <f t="shared" si="5"/>
        <v>0</v>
      </c>
      <c r="E251" s="21"/>
      <c r="G251" s="152"/>
      <c r="I251" s="94">
        <f>'Life Underwriting Risk 2'!F7</f>
        <v>0</v>
      </c>
    </row>
    <row r="252" spans="1:9" s="20" customFormat="1" ht="12.5" x14ac:dyDescent="0.25">
      <c r="A252" s="21"/>
      <c r="B252" s="72" t="s">
        <v>445</v>
      </c>
      <c r="C252" s="22" t="s">
        <v>395</v>
      </c>
      <c r="D252" s="93">
        <f t="shared" si="5"/>
        <v>0</v>
      </c>
      <c r="E252" s="21"/>
      <c r="G252" s="152"/>
      <c r="I252" s="94">
        <f>'Life Underwriting Risk 2'!H7</f>
        <v>0</v>
      </c>
    </row>
    <row r="253" spans="1:9" s="20" customFormat="1" ht="12.5" x14ac:dyDescent="0.25">
      <c r="A253" s="21"/>
      <c r="B253" s="72" t="s">
        <v>445</v>
      </c>
      <c r="C253" s="22" t="s">
        <v>70</v>
      </c>
      <c r="D253" s="93">
        <f t="shared" si="5"/>
        <v>0</v>
      </c>
      <c r="E253" s="21"/>
      <c r="G253" s="152"/>
      <c r="I253" s="94">
        <f>'Life Underwriting Risk 2'!D13</f>
        <v>0</v>
      </c>
    </row>
    <row r="254" spans="1:9" s="20" customFormat="1" ht="12.5" x14ac:dyDescent="0.25">
      <c r="A254" s="21"/>
      <c r="B254" s="72" t="s">
        <v>445</v>
      </c>
      <c r="C254" s="22" t="s">
        <v>396</v>
      </c>
      <c r="D254" s="93">
        <f t="shared" si="5"/>
        <v>0</v>
      </c>
      <c r="E254" s="21"/>
      <c r="G254" s="152"/>
      <c r="I254" s="94">
        <f>'Life Underwriting Risk 2'!F13</f>
        <v>0</v>
      </c>
    </row>
    <row r="255" spans="1:9" s="20" customFormat="1" ht="12.5" x14ac:dyDescent="0.25">
      <c r="A255" s="21"/>
      <c r="B255" s="72" t="s">
        <v>445</v>
      </c>
      <c r="C255" s="22" t="s">
        <v>397</v>
      </c>
      <c r="D255" s="93">
        <f t="shared" si="5"/>
        <v>0</v>
      </c>
      <c r="E255" s="21"/>
      <c r="G255" s="152"/>
      <c r="I255" s="94">
        <f>'Life Underwriting Risk 2'!H13</f>
        <v>0</v>
      </c>
    </row>
    <row r="256" spans="1:9" s="20" customFormat="1" ht="12.5" x14ac:dyDescent="0.25">
      <c r="A256" s="21"/>
      <c r="B256" s="72" t="s">
        <v>445</v>
      </c>
      <c r="C256" s="22" t="s">
        <v>71</v>
      </c>
      <c r="D256" s="93">
        <f t="shared" si="5"/>
        <v>0</v>
      </c>
      <c r="E256" s="21"/>
      <c r="G256" s="152"/>
      <c r="I256" s="94">
        <f>'Life Underwriting Risk 2'!D19</f>
        <v>0</v>
      </c>
    </row>
    <row r="257" spans="1:9" s="20" customFormat="1" ht="12.5" x14ac:dyDescent="0.25">
      <c r="A257" s="21"/>
      <c r="B257" s="23" t="s">
        <v>445</v>
      </c>
      <c r="C257" s="22" t="s">
        <v>398</v>
      </c>
      <c r="D257" s="93">
        <f t="shared" si="5"/>
        <v>0</v>
      </c>
      <c r="E257" s="21"/>
      <c r="G257" s="152"/>
      <c r="I257" s="94">
        <f>'Life Underwriting Risk 2'!F19</f>
        <v>0</v>
      </c>
    </row>
    <row r="258" spans="1:9" s="20" customFormat="1" ht="12.5" x14ac:dyDescent="0.25">
      <c r="A258" s="21"/>
      <c r="B258" s="23" t="s">
        <v>445</v>
      </c>
      <c r="C258" s="22" t="s">
        <v>399</v>
      </c>
      <c r="D258" s="93">
        <f t="shared" si="5"/>
        <v>0</v>
      </c>
      <c r="E258" s="21"/>
      <c r="G258" s="152"/>
      <c r="I258" s="94">
        <f>'Life Underwriting Risk 2'!H19</f>
        <v>0</v>
      </c>
    </row>
    <row r="259" spans="1:9" s="20" customFormat="1" ht="12.5" x14ac:dyDescent="0.25">
      <c r="A259" s="1"/>
      <c r="B259" s="23" t="s">
        <v>445</v>
      </c>
      <c r="C259" s="22" t="s">
        <v>72</v>
      </c>
      <c r="D259" s="93">
        <f t="shared" si="5"/>
        <v>0</v>
      </c>
      <c r="E259" s="21"/>
      <c r="G259" s="152"/>
      <c r="I259" s="94">
        <f>'Life Underwriting Risk 2'!D21</f>
        <v>0</v>
      </c>
    </row>
    <row r="260" spans="1:9" s="20" customFormat="1" ht="12.5" x14ac:dyDescent="0.25">
      <c r="A260" s="1"/>
      <c r="B260" s="23" t="s">
        <v>445</v>
      </c>
      <c r="C260" s="22" t="s">
        <v>400</v>
      </c>
      <c r="D260" s="93">
        <f t="shared" si="5"/>
        <v>0</v>
      </c>
      <c r="E260" s="21"/>
      <c r="G260" s="152"/>
      <c r="I260" s="94">
        <f>'Life Underwriting Risk 2'!F21</f>
        <v>0</v>
      </c>
    </row>
    <row r="261" spans="1:9" s="20" customFormat="1" ht="12.5" x14ac:dyDescent="0.25">
      <c r="A261" s="1"/>
      <c r="B261" s="23" t="s">
        <v>445</v>
      </c>
      <c r="C261" s="22" t="s">
        <v>401</v>
      </c>
      <c r="D261" s="93">
        <f t="shared" si="5"/>
        <v>0</v>
      </c>
      <c r="E261" s="21"/>
      <c r="G261" s="152"/>
      <c r="I261" s="94">
        <f>'Life Underwriting Risk 2'!H21</f>
        <v>0</v>
      </c>
    </row>
    <row r="262" spans="1:9" s="20" customFormat="1" ht="12.5" x14ac:dyDescent="0.25">
      <c r="A262" s="1"/>
      <c r="B262" s="23" t="s">
        <v>445</v>
      </c>
      <c r="C262" s="22" t="s">
        <v>73</v>
      </c>
      <c r="D262" s="93">
        <f t="shared" si="5"/>
        <v>0</v>
      </c>
      <c r="E262" s="21"/>
      <c r="G262" s="152"/>
      <c r="I262" s="94">
        <f>'Life Underwriting Risk 2'!D27</f>
        <v>0</v>
      </c>
    </row>
    <row r="263" spans="1:9" s="20" customFormat="1" ht="12.5" x14ac:dyDescent="0.25">
      <c r="A263" s="21"/>
      <c r="B263" s="23" t="s">
        <v>445</v>
      </c>
      <c r="C263" s="22" t="s">
        <v>402</v>
      </c>
      <c r="D263" s="93">
        <f t="shared" si="5"/>
        <v>0</v>
      </c>
      <c r="E263" s="21"/>
      <c r="G263" s="152"/>
      <c r="I263" s="94">
        <f>'Life Underwriting Risk 2'!F27</f>
        <v>0</v>
      </c>
    </row>
    <row r="264" spans="1:9" s="20" customFormat="1" ht="12.5" x14ac:dyDescent="0.25">
      <c r="A264" s="21"/>
      <c r="B264" s="23" t="s">
        <v>445</v>
      </c>
      <c r="C264" s="22" t="s">
        <v>403</v>
      </c>
      <c r="D264" s="93">
        <f t="shared" si="5"/>
        <v>0</v>
      </c>
      <c r="E264" s="21"/>
      <c r="G264" s="152"/>
      <c r="I264" s="94">
        <f>'Life Underwriting Risk 2'!H27</f>
        <v>0</v>
      </c>
    </row>
    <row r="265" spans="1:9" s="20" customFormat="1" ht="12.5" x14ac:dyDescent="0.25">
      <c r="A265" s="21"/>
      <c r="B265" s="23" t="s">
        <v>445</v>
      </c>
      <c r="C265" s="22" t="s">
        <v>74</v>
      </c>
      <c r="D265" s="93">
        <f t="shared" si="5"/>
        <v>0</v>
      </c>
      <c r="E265" s="21"/>
      <c r="G265" s="152"/>
      <c r="I265" s="94">
        <f>'Life Underwriting Risk 2'!D28</f>
        <v>0</v>
      </c>
    </row>
    <row r="266" spans="1:9" s="20" customFormat="1" ht="12.5" x14ac:dyDescent="0.25">
      <c r="A266" s="21"/>
      <c r="B266" s="23" t="s">
        <v>445</v>
      </c>
      <c r="C266" s="22" t="s">
        <v>404</v>
      </c>
      <c r="D266" s="93">
        <f t="shared" si="5"/>
        <v>0</v>
      </c>
      <c r="E266" s="21"/>
      <c r="G266" s="152"/>
      <c r="I266" s="94">
        <f>'Life Underwriting Risk 2'!F28</f>
        <v>0</v>
      </c>
    </row>
    <row r="267" spans="1:9" s="20" customFormat="1" ht="12.5" x14ac:dyDescent="0.25">
      <c r="A267" s="21"/>
      <c r="B267" s="23" t="s">
        <v>445</v>
      </c>
      <c r="C267" s="22" t="s">
        <v>405</v>
      </c>
      <c r="D267" s="93">
        <f t="shared" si="5"/>
        <v>0</v>
      </c>
      <c r="E267" s="21"/>
      <c r="G267" s="152"/>
      <c r="I267" s="94">
        <f>'Life Underwriting Risk 2'!H28</f>
        <v>0</v>
      </c>
    </row>
    <row r="268" spans="1:9" s="20" customFormat="1" ht="12.5" x14ac:dyDescent="0.25">
      <c r="A268" s="21"/>
      <c r="B268" s="23" t="s">
        <v>445</v>
      </c>
      <c r="C268" s="22" t="s">
        <v>78</v>
      </c>
      <c r="D268" s="93">
        <f t="shared" si="5"/>
        <v>0</v>
      </c>
      <c r="E268" s="21"/>
      <c r="G268" s="152"/>
      <c r="I268" s="94">
        <f>'Life Underwriting Risk 2'!D29</f>
        <v>0</v>
      </c>
    </row>
    <row r="269" spans="1:9" s="20" customFormat="1" ht="12.5" x14ac:dyDescent="0.25">
      <c r="A269" s="21"/>
      <c r="B269" s="23" t="s">
        <v>445</v>
      </c>
      <c r="C269" s="22" t="s">
        <v>406</v>
      </c>
      <c r="D269" s="93">
        <f t="shared" si="5"/>
        <v>0</v>
      </c>
      <c r="E269" s="21"/>
      <c r="G269" s="152"/>
      <c r="I269" s="94">
        <f>'Life Underwriting Risk 2'!F29</f>
        <v>0</v>
      </c>
    </row>
    <row r="270" spans="1:9" s="20" customFormat="1" ht="12.5" x14ac:dyDescent="0.25">
      <c r="A270" s="21"/>
      <c r="B270" s="23" t="s">
        <v>445</v>
      </c>
      <c r="C270" s="22" t="s">
        <v>407</v>
      </c>
      <c r="D270" s="93">
        <f t="shared" si="5"/>
        <v>0</v>
      </c>
      <c r="E270" s="21"/>
      <c r="G270" s="152"/>
      <c r="I270" s="94">
        <f>'Life Underwriting Risk 2'!H29</f>
        <v>0</v>
      </c>
    </row>
    <row r="271" spans="1:9" s="20" customFormat="1" ht="12.5" x14ac:dyDescent="0.25">
      <c r="A271" s="21"/>
      <c r="B271" s="23" t="s">
        <v>445</v>
      </c>
      <c r="C271" s="22" t="s">
        <v>75</v>
      </c>
      <c r="D271" s="93">
        <f t="shared" si="5"/>
        <v>0</v>
      </c>
      <c r="E271" s="21"/>
      <c r="G271" s="152"/>
      <c r="I271" s="94">
        <f>'Life Underwriting Risk 2'!D35</f>
        <v>0</v>
      </c>
    </row>
    <row r="272" spans="1:9" s="20" customFormat="1" ht="12.5" x14ac:dyDescent="0.25">
      <c r="A272" s="21"/>
      <c r="B272" s="23" t="s">
        <v>445</v>
      </c>
      <c r="C272" s="22" t="s">
        <v>408</v>
      </c>
      <c r="D272" s="93">
        <f t="shared" si="5"/>
        <v>0</v>
      </c>
      <c r="E272" s="21"/>
      <c r="G272" s="152"/>
      <c r="I272" s="94">
        <f>'Life Underwriting Risk 2'!F35</f>
        <v>0</v>
      </c>
    </row>
    <row r="273" spans="1:9" s="20" customFormat="1" ht="12.5" x14ac:dyDescent="0.25">
      <c r="A273" s="21"/>
      <c r="B273" s="23" t="s">
        <v>445</v>
      </c>
      <c r="C273" s="22" t="s">
        <v>409</v>
      </c>
      <c r="D273" s="93">
        <f t="shared" si="5"/>
        <v>0</v>
      </c>
      <c r="E273" s="21"/>
      <c r="G273" s="152"/>
      <c r="I273" s="94">
        <f>'Life Underwriting Risk 2'!H35</f>
        <v>0</v>
      </c>
    </row>
    <row r="274" spans="1:9" s="20" customFormat="1" ht="12.5" x14ac:dyDescent="0.25">
      <c r="A274" s="21"/>
      <c r="B274" s="23" t="s">
        <v>445</v>
      </c>
      <c r="C274" s="22" t="s">
        <v>76</v>
      </c>
      <c r="D274" s="93">
        <f t="shared" si="5"/>
        <v>0</v>
      </c>
      <c r="E274" s="21"/>
      <c r="G274" s="152"/>
      <c r="I274" s="94">
        <f>'Life Underwriting Risk 2'!D41</f>
        <v>0</v>
      </c>
    </row>
    <row r="275" spans="1:9" s="20" customFormat="1" ht="12.5" x14ac:dyDescent="0.25">
      <c r="A275" s="21"/>
      <c r="B275" s="23" t="s">
        <v>445</v>
      </c>
      <c r="C275" s="22" t="s">
        <v>410</v>
      </c>
      <c r="D275" s="93">
        <f t="shared" si="5"/>
        <v>0</v>
      </c>
      <c r="E275" s="21"/>
      <c r="G275" s="152"/>
      <c r="I275" s="94">
        <f>'Life Underwriting Risk 2'!F41</f>
        <v>0</v>
      </c>
    </row>
    <row r="276" spans="1:9" s="20" customFormat="1" ht="12.5" x14ac:dyDescent="0.25">
      <c r="A276" s="21"/>
      <c r="B276" s="23" t="s">
        <v>445</v>
      </c>
      <c r="C276" s="22" t="s">
        <v>411</v>
      </c>
      <c r="D276" s="93">
        <f t="shared" si="5"/>
        <v>0</v>
      </c>
      <c r="E276" s="21"/>
      <c r="G276" s="152"/>
      <c r="I276" s="94">
        <f>'Life Underwriting Risk 2'!H41</f>
        <v>0</v>
      </c>
    </row>
    <row r="277" spans="1:9" s="20" customFormat="1" ht="12.5" x14ac:dyDescent="0.25">
      <c r="A277" s="21"/>
      <c r="B277" s="23" t="s">
        <v>445</v>
      </c>
      <c r="C277" s="22" t="s">
        <v>77</v>
      </c>
      <c r="D277" s="93">
        <f t="shared" si="5"/>
        <v>0</v>
      </c>
      <c r="E277" s="21"/>
      <c r="G277" s="152"/>
      <c r="I277" s="94">
        <f>'Life Underwriting Risk 2'!D47</f>
        <v>0</v>
      </c>
    </row>
    <row r="278" spans="1:9" s="20" customFormat="1" ht="12.5" x14ac:dyDescent="0.25">
      <c r="A278" s="21"/>
      <c r="B278" s="23" t="s">
        <v>445</v>
      </c>
      <c r="C278" s="22" t="s">
        <v>412</v>
      </c>
      <c r="D278" s="93">
        <f t="shared" si="5"/>
        <v>0</v>
      </c>
      <c r="E278" s="21"/>
      <c r="G278" s="152"/>
      <c r="I278" s="94">
        <f>'Life Underwriting Risk 2'!F47</f>
        <v>0</v>
      </c>
    </row>
    <row r="279" spans="1:9" s="20" customFormat="1" ht="12.5" x14ac:dyDescent="0.25">
      <c r="A279" s="21"/>
      <c r="B279" s="23" t="s">
        <v>445</v>
      </c>
      <c r="C279" s="22" t="s">
        <v>413</v>
      </c>
      <c r="D279" s="93">
        <f t="shared" si="5"/>
        <v>0</v>
      </c>
      <c r="E279" s="21"/>
      <c r="G279" s="152"/>
      <c r="I279" s="94">
        <f>'Life Underwriting Risk 2'!H47</f>
        <v>0</v>
      </c>
    </row>
    <row r="280" spans="1:9" s="21" customFormat="1" ht="6" customHeight="1" x14ac:dyDescent="0.3">
      <c r="B280" s="74"/>
      <c r="C280" s="73"/>
      <c r="D280" s="78"/>
      <c r="F280" s="30"/>
      <c r="G280" s="153"/>
      <c r="H280" s="30"/>
      <c r="I280" s="153"/>
    </row>
    <row r="281" spans="1:9" s="21" customFormat="1" ht="12.75" customHeight="1" x14ac:dyDescent="0.3">
      <c r="B281" s="72" t="s">
        <v>446</v>
      </c>
      <c r="C281" s="22" t="s">
        <v>69</v>
      </c>
      <c r="D281" s="93">
        <f t="shared" ref="D281:D314" si="6">IF(ISBLANK(G281),I281,G281)</f>
        <v>0</v>
      </c>
      <c r="F281" s="30"/>
      <c r="G281" s="152"/>
      <c r="H281" s="30"/>
      <c r="I281" s="94">
        <f>'Health Underwriting Risk 2'!D14</f>
        <v>0</v>
      </c>
    </row>
    <row r="282" spans="1:9" s="21" customFormat="1" ht="12.75" customHeight="1" x14ac:dyDescent="0.3">
      <c r="B282" s="72" t="s">
        <v>446</v>
      </c>
      <c r="C282" s="22" t="s">
        <v>394</v>
      </c>
      <c r="D282" s="93">
        <f t="shared" si="6"/>
        <v>0</v>
      </c>
      <c r="F282" s="30"/>
      <c r="G282" s="152"/>
      <c r="H282" s="30"/>
      <c r="I282" s="94">
        <f>'Health Underwriting Risk 2'!F14</f>
        <v>0</v>
      </c>
    </row>
    <row r="283" spans="1:9" s="21" customFormat="1" ht="12.75" customHeight="1" x14ac:dyDescent="0.3">
      <c r="B283" s="72" t="s">
        <v>446</v>
      </c>
      <c r="C283" s="22" t="s">
        <v>395</v>
      </c>
      <c r="D283" s="93">
        <f t="shared" si="6"/>
        <v>0</v>
      </c>
      <c r="F283" s="30"/>
      <c r="G283" s="152"/>
      <c r="H283" s="30"/>
      <c r="I283" s="94">
        <f>'Health Underwriting Risk 2'!H14</f>
        <v>0</v>
      </c>
    </row>
    <row r="284" spans="1:9" s="21" customFormat="1" ht="12.75" customHeight="1" x14ac:dyDescent="0.3">
      <c r="B284" s="72" t="s">
        <v>446</v>
      </c>
      <c r="C284" s="22" t="s">
        <v>70</v>
      </c>
      <c r="D284" s="93">
        <f t="shared" si="6"/>
        <v>0</v>
      </c>
      <c r="F284" s="30"/>
      <c r="G284" s="152"/>
      <c r="H284" s="30"/>
      <c r="I284" s="94">
        <f>'Health Underwriting Risk 2'!D20</f>
        <v>0</v>
      </c>
    </row>
    <row r="285" spans="1:9" s="21" customFormat="1" ht="12.75" customHeight="1" x14ac:dyDescent="0.3">
      <c r="B285" s="72" t="s">
        <v>446</v>
      </c>
      <c r="C285" s="22" t="s">
        <v>396</v>
      </c>
      <c r="D285" s="93">
        <f t="shared" si="6"/>
        <v>0</v>
      </c>
      <c r="F285" s="30"/>
      <c r="G285" s="152"/>
      <c r="H285" s="30"/>
      <c r="I285" s="94">
        <f>'Health Underwriting Risk 2'!F20</f>
        <v>0</v>
      </c>
    </row>
    <row r="286" spans="1:9" s="21" customFormat="1" ht="12.75" customHeight="1" x14ac:dyDescent="0.3">
      <c r="B286" s="72" t="s">
        <v>446</v>
      </c>
      <c r="C286" s="22" t="s">
        <v>397</v>
      </c>
      <c r="D286" s="93">
        <f t="shared" si="6"/>
        <v>0</v>
      </c>
      <c r="F286" s="30"/>
      <c r="G286" s="152"/>
      <c r="H286" s="30"/>
      <c r="I286" s="94">
        <f>'Health Underwriting Risk 2'!H20</f>
        <v>0</v>
      </c>
    </row>
    <row r="287" spans="1:9" s="21" customFormat="1" ht="12.75" customHeight="1" x14ac:dyDescent="0.3">
      <c r="B287" s="72" t="s">
        <v>446</v>
      </c>
      <c r="C287" s="22" t="s">
        <v>440</v>
      </c>
      <c r="D287" s="93">
        <f t="shared" si="6"/>
        <v>0</v>
      </c>
      <c r="F287" s="30"/>
      <c r="G287" s="152"/>
      <c r="H287" s="30"/>
      <c r="I287" s="94">
        <f>'Health Underwriting Risk 2'!D26</f>
        <v>0</v>
      </c>
    </row>
    <row r="288" spans="1:9" s="21" customFormat="1" ht="12.75" customHeight="1" x14ac:dyDescent="0.3">
      <c r="B288" s="72" t="s">
        <v>446</v>
      </c>
      <c r="C288" s="22" t="s">
        <v>441</v>
      </c>
      <c r="D288" s="93">
        <f t="shared" si="6"/>
        <v>0</v>
      </c>
      <c r="F288" s="30"/>
      <c r="G288" s="152"/>
      <c r="H288" s="30"/>
      <c r="I288" s="94">
        <f>'Health Underwriting Risk 2'!F26</f>
        <v>0</v>
      </c>
    </row>
    <row r="289" spans="2:9" s="21" customFormat="1" ht="12.75" customHeight="1" x14ac:dyDescent="0.3">
      <c r="B289" s="72" t="s">
        <v>446</v>
      </c>
      <c r="C289" s="22" t="s">
        <v>442</v>
      </c>
      <c r="D289" s="93">
        <f t="shared" si="6"/>
        <v>0</v>
      </c>
      <c r="F289" s="30"/>
      <c r="G289" s="152"/>
      <c r="H289" s="30"/>
      <c r="I289" s="94">
        <f>'Health Underwriting Risk 2'!H26</f>
        <v>0</v>
      </c>
    </row>
    <row r="290" spans="2:9" s="21" customFormat="1" ht="12.75" customHeight="1" x14ac:dyDescent="0.3">
      <c r="B290" s="72" t="s">
        <v>446</v>
      </c>
      <c r="C290" s="22" t="s">
        <v>437</v>
      </c>
      <c r="D290" s="93">
        <f t="shared" si="6"/>
        <v>0</v>
      </c>
      <c r="F290" s="30"/>
      <c r="G290" s="152"/>
      <c r="H290" s="30"/>
      <c r="I290" s="94">
        <f>'Health Underwriting Risk 2'!D27</f>
        <v>0</v>
      </c>
    </row>
    <row r="291" spans="2:9" s="21" customFormat="1" ht="12.75" customHeight="1" x14ac:dyDescent="0.3">
      <c r="B291" s="23" t="s">
        <v>446</v>
      </c>
      <c r="C291" s="22" t="s">
        <v>438</v>
      </c>
      <c r="D291" s="93">
        <f t="shared" si="6"/>
        <v>0</v>
      </c>
      <c r="F291" s="30"/>
      <c r="G291" s="152"/>
      <c r="H291" s="30"/>
      <c r="I291" s="94">
        <f>'Health Underwriting Risk 2'!F27</f>
        <v>0</v>
      </c>
    </row>
    <row r="292" spans="2:9" s="21" customFormat="1" ht="12.75" customHeight="1" x14ac:dyDescent="0.3">
      <c r="B292" s="23" t="s">
        <v>446</v>
      </c>
      <c r="C292" s="22" t="s">
        <v>439</v>
      </c>
      <c r="D292" s="93">
        <f t="shared" si="6"/>
        <v>0</v>
      </c>
      <c r="F292" s="30"/>
      <c r="G292" s="152"/>
      <c r="H292" s="30"/>
      <c r="I292" s="94">
        <f>'Health Underwriting Risk 2'!H27</f>
        <v>0</v>
      </c>
    </row>
    <row r="293" spans="2:9" s="21" customFormat="1" ht="12.75" customHeight="1" x14ac:dyDescent="0.3">
      <c r="B293" s="23" t="s">
        <v>446</v>
      </c>
      <c r="C293" s="22" t="s">
        <v>434</v>
      </c>
      <c r="D293" s="93">
        <f t="shared" si="6"/>
        <v>0</v>
      </c>
      <c r="F293" s="30"/>
      <c r="G293" s="152"/>
      <c r="H293" s="30"/>
      <c r="I293" s="94">
        <f>'Health Underwriting Risk 2'!D29</f>
        <v>0</v>
      </c>
    </row>
    <row r="294" spans="2:9" s="21" customFormat="1" ht="12.75" customHeight="1" x14ac:dyDescent="0.3">
      <c r="B294" s="23" t="s">
        <v>446</v>
      </c>
      <c r="C294" s="22" t="s">
        <v>435</v>
      </c>
      <c r="D294" s="93">
        <f t="shared" si="6"/>
        <v>0</v>
      </c>
      <c r="F294" s="30"/>
      <c r="G294" s="152"/>
      <c r="H294" s="30"/>
      <c r="I294" s="94">
        <f>'Health Underwriting Risk 2'!F29</f>
        <v>0</v>
      </c>
    </row>
    <row r="295" spans="2:9" s="21" customFormat="1" ht="12.75" customHeight="1" x14ac:dyDescent="0.3">
      <c r="B295" s="23" t="s">
        <v>446</v>
      </c>
      <c r="C295" s="22" t="s">
        <v>436</v>
      </c>
      <c r="D295" s="93">
        <f t="shared" si="6"/>
        <v>0</v>
      </c>
      <c r="F295" s="30"/>
      <c r="G295" s="152"/>
      <c r="H295" s="30"/>
      <c r="I295" s="94">
        <f>'Health Underwriting Risk 2'!H29</f>
        <v>0</v>
      </c>
    </row>
    <row r="296" spans="2:9" s="21" customFormat="1" ht="12.75" customHeight="1" x14ac:dyDescent="0.3">
      <c r="B296" s="23" t="s">
        <v>446</v>
      </c>
      <c r="C296" s="22" t="s">
        <v>73</v>
      </c>
      <c r="D296" s="93">
        <f t="shared" si="6"/>
        <v>0</v>
      </c>
      <c r="F296" s="30"/>
      <c r="G296" s="152"/>
      <c r="H296" s="30"/>
      <c r="I296" s="94">
        <f>'Health Underwriting Risk 2'!D35</f>
        <v>0</v>
      </c>
    </row>
    <row r="297" spans="2:9" s="21" customFormat="1" ht="12.75" customHeight="1" x14ac:dyDescent="0.3">
      <c r="B297" s="23" t="s">
        <v>446</v>
      </c>
      <c r="C297" s="22" t="s">
        <v>402</v>
      </c>
      <c r="D297" s="93">
        <f t="shared" si="6"/>
        <v>0</v>
      </c>
      <c r="F297" s="30"/>
      <c r="G297" s="152"/>
      <c r="H297" s="30"/>
      <c r="I297" s="94">
        <f>'Health Underwriting Risk 2'!F35</f>
        <v>0</v>
      </c>
    </row>
    <row r="298" spans="2:9" s="21" customFormat="1" ht="12.75" customHeight="1" x14ac:dyDescent="0.3">
      <c r="B298" s="23" t="s">
        <v>446</v>
      </c>
      <c r="C298" s="22" t="s">
        <v>403</v>
      </c>
      <c r="D298" s="93">
        <f t="shared" si="6"/>
        <v>0</v>
      </c>
      <c r="F298" s="30"/>
      <c r="G298" s="152"/>
      <c r="H298" s="30"/>
      <c r="I298" s="94">
        <f>'Health Underwriting Risk 2'!H35</f>
        <v>0</v>
      </c>
    </row>
    <row r="299" spans="2:9" s="21" customFormat="1" ht="12.75" customHeight="1" x14ac:dyDescent="0.3">
      <c r="B299" s="23" t="s">
        <v>446</v>
      </c>
      <c r="C299" s="22" t="s">
        <v>74</v>
      </c>
      <c r="D299" s="93">
        <f t="shared" si="6"/>
        <v>0</v>
      </c>
      <c r="F299" s="30"/>
      <c r="G299" s="152"/>
      <c r="H299" s="30"/>
      <c r="I299" s="94">
        <f>'Health Underwriting Risk 2'!D36</f>
        <v>0</v>
      </c>
    </row>
    <row r="300" spans="2:9" s="21" customFormat="1" ht="12.75" customHeight="1" x14ac:dyDescent="0.3">
      <c r="B300" s="23" t="s">
        <v>446</v>
      </c>
      <c r="C300" s="22" t="s">
        <v>404</v>
      </c>
      <c r="D300" s="93">
        <f t="shared" si="6"/>
        <v>0</v>
      </c>
      <c r="F300" s="30"/>
      <c r="G300" s="152"/>
      <c r="H300" s="30"/>
      <c r="I300" s="94">
        <f>'Health Underwriting Risk 2'!F36</f>
        <v>0</v>
      </c>
    </row>
    <row r="301" spans="2:9" s="21" customFormat="1" ht="12.75" customHeight="1" x14ac:dyDescent="0.3">
      <c r="B301" s="23" t="s">
        <v>446</v>
      </c>
      <c r="C301" s="22" t="s">
        <v>405</v>
      </c>
      <c r="D301" s="93">
        <f t="shared" si="6"/>
        <v>0</v>
      </c>
      <c r="F301" s="30"/>
      <c r="G301" s="152"/>
      <c r="H301" s="30"/>
      <c r="I301" s="94">
        <f>'Health Underwriting Risk 2'!H36</f>
        <v>0</v>
      </c>
    </row>
    <row r="302" spans="2:9" s="21" customFormat="1" ht="12.75" customHeight="1" x14ac:dyDescent="0.3">
      <c r="B302" s="23" t="s">
        <v>446</v>
      </c>
      <c r="C302" s="22" t="s">
        <v>78</v>
      </c>
      <c r="D302" s="93">
        <f t="shared" si="6"/>
        <v>0</v>
      </c>
      <c r="F302" s="30"/>
      <c r="G302" s="152"/>
      <c r="H302" s="30"/>
      <c r="I302" s="94">
        <f>'Health Underwriting Risk 2'!D37</f>
        <v>0</v>
      </c>
    </row>
    <row r="303" spans="2:9" s="21" customFormat="1" ht="12.75" customHeight="1" x14ac:dyDescent="0.3">
      <c r="B303" s="23" t="s">
        <v>446</v>
      </c>
      <c r="C303" s="22" t="s">
        <v>406</v>
      </c>
      <c r="D303" s="93">
        <f t="shared" si="6"/>
        <v>0</v>
      </c>
      <c r="F303" s="30"/>
      <c r="G303" s="152"/>
      <c r="H303" s="30"/>
      <c r="I303" s="94">
        <f>'Health Underwriting Risk 2'!F37</f>
        <v>0</v>
      </c>
    </row>
    <row r="304" spans="2:9" s="21" customFormat="1" ht="12.75" customHeight="1" x14ac:dyDescent="0.3">
      <c r="B304" s="23" t="s">
        <v>446</v>
      </c>
      <c r="C304" s="22" t="s">
        <v>407</v>
      </c>
      <c r="D304" s="93">
        <f t="shared" si="6"/>
        <v>0</v>
      </c>
      <c r="F304" s="30"/>
      <c r="G304" s="152"/>
      <c r="H304" s="30"/>
      <c r="I304" s="94">
        <f>'Health Underwriting Risk 2'!H37</f>
        <v>0</v>
      </c>
    </row>
    <row r="305" spans="1:9" s="21" customFormat="1" ht="12.75" customHeight="1" x14ac:dyDescent="0.3">
      <c r="B305" s="23" t="s">
        <v>446</v>
      </c>
      <c r="C305" s="22" t="s">
        <v>75</v>
      </c>
      <c r="D305" s="93">
        <f t="shared" si="6"/>
        <v>0</v>
      </c>
      <c r="F305" s="30"/>
      <c r="G305" s="152"/>
      <c r="H305" s="30"/>
      <c r="I305" s="94">
        <f>'Health Underwriting Risk 2'!D43</f>
        <v>0</v>
      </c>
    </row>
    <row r="306" spans="1:9" s="21" customFormat="1" ht="12.75" customHeight="1" x14ac:dyDescent="0.3">
      <c r="B306" s="23" t="s">
        <v>446</v>
      </c>
      <c r="C306" s="22" t="s">
        <v>408</v>
      </c>
      <c r="D306" s="93">
        <f t="shared" si="6"/>
        <v>0</v>
      </c>
      <c r="F306" s="30"/>
      <c r="G306" s="152"/>
      <c r="H306" s="30"/>
      <c r="I306" s="94">
        <f>'Health Underwriting Risk 2'!F43</f>
        <v>0</v>
      </c>
    </row>
    <row r="307" spans="1:9" s="21" customFormat="1" ht="12.75" customHeight="1" x14ac:dyDescent="0.3">
      <c r="B307" s="23" t="s">
        <v>446</v>
      </c>
      <c r="C307" s="22" t="s">
        <v>409</v>
      </c>
      <c r="D307" s="93">
        <f t="shared" si="6"/>
        <v>0</v>
      </c>
      <c r="F307" s="30"/>
      <c r="G307" s="152"/>
      <c r="H307" s="30"/>
      <c r="I307" s="94">
        <f>'Health Underwriting Risk 2'!H43</f>
        <v>0</v>
      </c>
    </row>
    <row r="308" spans="1:9" s="21" customFormat="1" ht="12.75" customHeight="1" x14ac:dyDescent="0.3">
      <c r="B308" s="23" t="s">
        <v>446</v>
      </c>
      <c r="C308" s="22" t="s">
        <v>76</v>
      </c>
      <c r="D308" s="93">
        <f t="shared" si="6"/>
        <v>0</v>
      </c>
      <c r="F308" s="30"/>
      <c r="G308" s="152"/>
      <c r="H308" s="30"/>
      <c r="I308" s="94">
        <f>'Health Underwriting Risk 2'!D49</f>
        <v>0</v>
      </c>
    </row>
    <row r="309" spans="1:9" s="21" customFormat="1" ht="12.75" customHeight="1" x14ac:dyDescent="0.3">
      <c r="B309" s="23" t="s">
        <v>446</v>
      </c>
      <c r="C309" s="22" t="s">
        <v>410</v>
      </c>
      <c r="D309" s="93">
        <f t="shared" si="6"/>
        <v>0</v>
      </c>
      <c r="F309" s="30"/>
      <c r="G309" s="152"/>
      <c r="H309" s="30"/>
      <c r="I309" s="94">
        <f>'Health Underwriting Risk 2'!F49</f>
        <v>0</v>
      </c>
    </row>
    <row r="310" spans="1:9" s="21" customFormat="1" ht="12.75" customHeight="1" x14ac:dyDescent="0.3">
      <c r="B310" s="23" t="s">
        <v>446</v>
      </c>
      <c r="C310" s="22" t="s">
        <v>411</v>
      </c>
      <c r="D310" s="93">
        <f t="shared" si="6"/>
        <v>0</v>
      </c>
      <c r="F310" s="30"/>
      <c r="G310" s="152"/>
      <c r="H310" s="30"/>
      <c r="I310" s="94">
        <f>'Health Underwriting Risk 2'!H49</f>
        <v>0</v>
      </c>
    </row>
    <row r="311" spans="1:9" s="21" customFormat="1" ht="12.75" customHeight="1" x14ac:dyDescent="0.3">
      <c r="B311" s="23" t="s">
        <v>446</v>
      </c>
      <c r="C311" s="22" t="s">
        <v>430</v>
      </c>
      <c r="D311" s="93">
        <f t="shared" si="6"/>
        <v>0</v>
      </c>
      <c r="F311" s="30"/>
      <c r="G311" s="152"/>
      <c r="H311" s="30"/>
      <c r="I311" s="94">
        <f>'Health Underwriting Risk 2'!F7</f>
        <v>0</v>
      </c>
    </row>
    <row r="312" spans="1:9" s="21" customFormat="1" ht="12.75" customHeight="1" x14ac:dyDescent="0.3">
      <c r="B312" s="23" t="s">
        <v>446</v>
      </c>
      <c r="C312" s="22" t="s">
        <v>431</v>
      </c>
      <c r="D312" s="93">
        <f t="shared" si="6"/>
        <v>0</v>
      </c>
      <c r="F312" s="30"/>
      <c r="G312" s="152"/>
      <c r="H312" s="30"/>
      <c r="I312" s="94">
        <f>'Health Underwriting Risk 2'!H7</f>
        <v>0</v>
      </c>
    </row>
    <row r="313" spans="1:9" s="21" customFormat="1" ht="12.75" customHeight="1" x14ac:dyDescent="0.3">
      <c r="B313" s="23" t="s">
        <v>446</v>
      </c>
      <c r="C313" s="22" t="s">
        <v>472</v>
      </c>
      <c r="D313" s="93">
        <f t="shared" si="6"/>
        <v>0</v>
      </c>
      <c r="F313" s="30"/>
      <c r="G313" s="152"/>
      <c r="H313" s="30"/>
      <c r="I313" s="94">
        <f>'Health Underwriting Risk 2'!F8</f>
        <v>0</v>
      </c>
    </row>
    <row r="314" spans="1:9" s="21" customFormat="1" ht="12.75" customHeight="1" thickBot="1" x14ac:dyDescent="0.35">
      <c r="B314" s="23" t="s">
        <v>446</v>
      </c>
      <c r="C314" s="22" t="s">
        <v>469</v>
      </c>
      <c r="D314" s="93">
        <f t="shared" si="6"/>
        <v>0</v>
      </c>
      <c r="F314" s="30"/>
      <c r="G314" s="152"/>
      <c r="H314" s="30"/>
      <c r="I314" s="157">
        <f>'Health Underwriting Risk 2'!H8</f>
        <v>0</v>
      </c>
    </row>
    <row r="315" spans="1:9" s="21" customFormat="1" ht="6" customHeight="1" thickBot="1" x14ac:dyDescent="0.35">
      <c r="B315" s="74"/>
      <c r="C315" s="73"/>
      <c r="D315" s="78"/>
      <c r="F315" s="30"/>
      <c r="G315" s="154"/>
      <c r="H315" s="30"/>
      <c r="I315" s="154"/>
    </row>
    <row r="316" spans="1:9" s="30" customFormat="1" x14ac:dyDescent="0.3">
      <c r="A316" s="1"/>
      <c r="D316" s="80"/>
      <c r="E316" s="21"/>
      <c r="G316" s="80"/>
      <c r="I316" s="80"/>
    </row>
    <row r="317" spans="1:9" s="81" customFormat="1" hidden="1" x14ac:dyDescent="0.3">
      <c r="A317" s="71"/>
      <c r="D317" s="82"/>
      <c r="E317" s="71"/>
      <c r="G317" s="80"/>
      <c r="H317" s="30"/>
      <c r="I317" s="80"/>
    </row>
    <row r="318" spans="1:9" hidden="1" x14ac:dyDescent="0.3">
      <c r="G318" s="155"/>
      <c r="H318" s="156"/>
      <c r="I318" s="155"/>
    </row>
    <row r="319" spans="1:9" hidden="1" x14ac:dyDescent="0.3"/>
    <row r="320" spans="1:9" hidden="1" x14ac:dyDescent="0.3"/>
    <row r="321" spans="1:1" hidden="1" x14ac:dyDescent="0.3"/>
    <row r="322" spans="1:1" hidden="1" x14ac:dyDescent="0.3"/>
    <row r="323" spans="1:1" hidden="1" x14ac:dyDescent="0.3">
      <c r="A323" s="1"/>
    </row>
    <row r="324" spans="1:1" hidden="1" x14ac:dyDescent="0.3"/>
    <row r="325" spans="1:1" hidden="1" x14ac:dyDescent="0.3">
      <c r="A325" s="1"/>
    </row>
    <row r="326" spans="1:1" hidden="1" x14ac:dyDescent="0.3">
      <c r="A326" s="1"/>
    </row>
    <row r="327" spans="1:1" hidden="1" x14ac:dyDescent="0.3">
      <c r="A327" s="1"/>
    </row>
    <row r="328" spans="1:1" hidden="1" x14ac:dyDescent="0.3"/>
    <row r="329" spans="1:1" hidden="1" x14ac:dyDescent="0.3"/>
    <row r="330" spans="1:1" hidden="1" x14ac:dyDescent="0.3"/>
    <row r="331" spans="1:1" hidden="1" x14ac:dyDescent="0.3"/>
    <row r="332" spans="1:1" hidden="1" x14ac:dyDescent="0.3"/>
    <row r="333" spans="1:1" hidden="1" x14ac:dyDescent="0.3"/>
    <row r="334" spans="1:1" hidden="1" x14ac:dyDescent="0.3"/>
    <row r="335" spans="1:1" hidden="1" x14ac:dyDescent="0.3"/>
    <row r="336" spans="1:1" hidden="1" x14ac:dyDescent="0.3"/>
    <row r="337" spans="1:1" hidden="1" x14ac:dyDescent="0.3">
      <c r="A337" s="17"/>
    </row>
    <row r="338" spans="1:1" hidden="1" x14ac:dyDescent="0.3"/>
    <row r="339" spans="1:1" hidden="1" x14ac:dyDescent="0.3"/>
    <row r="340" spans="1:1" hidden="1" x14ac:dyDescent="0.3"/>
    <row r="341" spans="1:1" hidden="1" x14ac:dyDescent="0.3"/>
    <row r="342" spans="1:1" hidden="1" x14ac:dyDescent="0.3"/>
    <row r="343" spans="1:1" hidden="1" x14ac:dyDescent="0.3"/>
    <row r="344" spans="1:1" hidden="1" x14ac:dyDescent="0.3"/>
    <row r="345" spans="1:1" hidden="1" x14ac:dyDescent="0.3"/>
    <row r="346" spans="1:1" hidden="1" x14ac:dyDescent="0.3"/>
    <row r="347" spans="1:1" hidden="1" x14ac:dyDescent="0.3"/>
    <row r="348" spans="1:1" hidden="1" x14ac:dyDescent="0.3"/>
    <row r="349" spans="1:1" hidden="1" x14ac:dyDescent="0.3"/>
    <row r="350" spans="1:1" hidden="1" x14ac:dyDescent="0.3"/>
    <row r="351" spans="1:1" hidden="1" x14ac:dyDescent="0.3"/>
    <row r="352" spans="1:1"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sheetData>
  <sheetProtection algorithmName="SHA-512" hashValue="9KycNrkWCaR211p2uF9hSltVATAkrzf8K8ZfGlGaBT6ULoviDC/Egopy9QnSFdTgVldkd5jt8q0LG1PxNKSI5A==" saltValue="ZkLHeuZCSm9UKe3ioiqXUg==" spinCount="100000" sheet="1" objects="1" scenarios="1" formatCells="0" formatColumns="0" formatRows="0"/>
  <protectedRanges>
    <protectedRange sqref="G11:G112 G114:G248 G250:G279 G281:G314 G6:G9" name="Range1"/>
  </protectedRanges>
  <dataValidations count="2">
    <dataValidation allowBlank="1" showInputMessage="1" showErrorMessage="1" promptTitle="Data from tab" prompt="This collects the data entered in the relevant tab." sqref="I4:I5"/>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2"/>
  <sheetViews>
    <sheetView topLeftCell="A115" zoomScale="85" zoomScaleNormal="85" workbookViewId="0">
      <selection activeCell="C84" sqref="C84"/>
    </sheetView>
  </sheetViews>
  <sheetFormatPr defaultColWidth="0" defaultRowHeight="14" x14ac:dyDescent="0.3"/>
  <cols>
    <col min="1" max="1" width="1.83203125" style="21" customWidth="1"/>
    <col min="2" max="2" width="40.58203125" style="30" customWidth="1"/>
    <col min="3" max="3" width="2.75" style="1" customWidth="1"/>
    <col min="4" max="4" width="9.83203125" style="30" customWidth="1"/>
    <col min="5" max="5" width="1.83203125" style="30" customWidth="1"/>
    <col min="6" max="6" width="9.83203125" style="30" customWidth="1"/>
    <col min="7" max="7" width="1.83203125" style="30" customWidth="1"/>
    <col min="8" max="8" width="1.83203125" style="21" customWidth="1"/>
    <col min="9" max="9" width="9" style="30" bestFit="1" customWidth="1"/>
    <col min="10" max="10" width="1.83203125" style="21" customWidth="1"/>
    <col min="11" max="26" width="0" style="30" hidden="1" customWidth="1"/>
    <col min="27" max="16384" width="9" style="30" hidden="1"/>
  </cols>
  <sheetData>
    <row r="1" spans="1:10" s="24" customFormat="1" ht="15.5" x14ac:dyDescent="0.35">
      <c r="A1" s="2" t="str">
        <f ca="1">RIGHT(CELL("filename",$A$1),LEN(CELL("filename",$A$1))-FIND("]",CELL("filename",$A$1)))</f>
        <v>Regulatory Balance Sheet 2</v>
      </c>
      <c r="B1" s="2"/>
      <c r="C1" s="3"/>
      <c r="D1" s="3"/>
      <c r="E1" s="3"/>
      <c r="F1" s="3"/>
      <c r="G1" s="3"/>
      <c r="H1" s="2"/>
      <c r="I1" s="3"/>
      <c r="J1" s="2"/>
    </row>
    <row r="2" spans="1:10" s="27" customFormat="1" ht="12.5" x14ac:dyDescent="0.25">
      <c r="A2" s="26"/>
      <c r="B2" s="26"/>
      <c r="C2" s="26"/>
      <c r="D2" s="26"/>
      <c r="E2" s="26"/>
      <c r="F2" s="26"/>
      <c r="G2" s="26"/>
      <c r="H2" s="26"/>
      <c r="I2" s="28"/>
      <c r="J2" s="26"/>
    </row>
    <row r="4" spans="1:10" x14ac:dyDescent="0.3">
      <c r="B4" s="226" t="s">
        <v>481</v>
      </c>
      <c r="C4" s="227"/>
      <c r="D4" s="227"/>
      <c r="E4" s="227"/>
      <c r="F4" s="227"/>
      <c r="G4" s="227"/>
      <c r="H4" s="227"/>
      <c r="I4" s="227"/>
    </row>
    <row r="5" spans="1:10" x14ac:dyDescent="0.3">
      <c r="B5" s="227"/>
      <c r="C5" s="227"/>
      <c r="D5" s="227"/>
      <c r="E5" s="227"/>
      <c r="F5" s="227"/>
      <c r="G5" s="227"/>
      <c r="H5" s="227"/>
      <c r="I5" s="227"/>
    </row>
    <row r="6" spans="1:10" ht="14.5" thickBot="1" x14ac:dyDescent="0.35">
      <c r="E6" s="83"/>
      <c r="F6" s="18"/>
    </row>
    <row r="7" spans="1:10" ht="26" x14ac:dyDescent="0.3">
      <c r="B7" s="174" t="s">
        <v>119</v>
      </c>
      <c r="C7" s="181"/>
      <c r="D7" s="175" t="s">
        <v>492</v>
      </c>
      <c r="E7" s="176"/>
      <c r="F7" s="175" t="s">
        <v>493</v>
      </c>
      <c r="G7" s="177"/>
    </row>
    <row r="8" spans="1:10" ht="14.5" thickBot="1" x14ac:dyDescent="0.35">
      <c r="B8" s="178"/>
      <c r="C8" s="184"/>
      <c r="D8" s="166" t="str">
        <f>"'000"</f>
        <v>'000</v>
      </c>
      <c r="E8" s="179"/>
      <c r="F8" s="166" t="str">
        <f>"'000"</f>
        <v>'000</v>
      </c>
      <c r="G8" s="180"/>
    </row>
    <row r="9" spans="1:10" s="1" customFormat="1" ht="12.5" x14ac:dyDescent="0.25">
      <c r="B9" s="4"/>
      <c r="C9" s="5"/>
      <c r="D9" s="5"/>
      <c r="E9" s="5"/>
      <c r="F9" s="5"/>
      <c r="G9" s="6"/>
    </row>
    <row r="10" spans="1:10" s="1" customFormat="1" ht="13" x14ac:dyDescent="0.3">
      <c r="B10" s="50" t="s">
        <v>120</v>
      </c>
      <c r="C10" s="51"/>
      <c r="D10" s="52"/>
      <c r="E10" s="51"/>
      <c r="F10" s="52"/>
      <c r="G10" s="53"/>
    </row>
    <row r="11" spans="1:10" s="1" customFormat="1" ht="12.5" x14ac:dyDescent="0.25">
      <c r="B11" s="4"/>
      <c r="C11" s="5"/>
      <c r="D11" s="5"/>
      <c r="E11" s="5"/>
      <c r="F11" s="5"/>
      <c r="G11" s="6"/>
    </row>
    <row r="12" spans="1:10" x14ac:dyDescent="0.3">
      <c r="B12" s="97" t="s">
        <v>121</v>
      </c>
      <c r="C12" s="5"/>
      <c r="D12" s="103"/>
      <c r="E12" s="104"/>
      <c r="F12" s="105"/>
      <c r="G12" s="6"/>
    </row>
    <row r="13" spans="1:10" x14ac:dyDescent="0.3">
      <c r="B13" s="97" t="s">
        <v>122</v>
      </c>
      <c r="C13" s="5"/>
      <c r="D13" s="103"/>
      <c r="E13" s="104"/>
      <c r="F13" s="103"/>
      <c r="G13" s="6"/>
    </row>
    <row r="14" spans="1:10" x14ac:dyDescent="0.3">
      <c r="B14" s="97" t="s">
        <v>123</v>
      </c>
      <c r="C14" s="5"/>
      <c r="D14" s="103"/>
      <c r="E14" s="104"/>
      <c r="F14" s="103"/>
      <c r="G14" s="6"/>
    </row>
    <row r="15" spans="1:10" s="1" customFormat="1" ht="12.5" x14ac:dyDescent="0.25">
      <c r="B15" s="4"/>
      <c r="C15" s="5"/>
      <c r="D15" s="104"/>
      <c r="E15" s="104"/>
      <c r="F15" s="104"/>
      <c r="G15" s="6"/>
    </row>
    <row r="16" spans="1:10" x14ac:dyDescent="0.3">
      <c r="B16" s="4" t="s">
        <v>124</v>
      </c>
      <c r="C16" s="5"/>
      <c r="D16" s="106">
        <f>SUM(D12:D14)</f>
        <v>0</v>
      </c>
      <c r="E16" s="104"/>
      <c r="F16" s="106">
        <f>SUM(F12:F14)</f>
        <v>0</v>
      </c>
      <c r="G16" s="6"/>
      <c r="I16" s="85"/>
    </row>
    <row r="17" spans="2:7" s="1" customFormat="1" ht="12.5" x14ac:dyDescent="0.25">
      <c r="B17" s="4"/>
      <c r="C17" s="5"/>
      <c r="D17" s="104"/>
      <c r="E17" s="104"/>
      <c r="F17" s="104"/>
      <c r="G17" s="6"/>
    </row>
    <row r="18" spans="2:7" s="1" customFormat="1" ht="13" x14ac:dyDescent="0.3">
      <c r="B18" s="50" t="s">
        <v>125</v>
      </c>
      <c r="C18" s="51"/>
      <c r="D18" s="107"/>
      <c r="E18" s="108"/>
      <c r="F18" s="107"/>
      <c r="G18" s="53"/>
    </row>
    <row r="19" spans="2:7" s="1" customFormat="1" ht="12.5" x14ac:dyDescent="0.25">
      <c r="B19" s="4"/>
      <c r="C19" s="5"/>
      <c r="D19" s="104"/>
      <c r="E19" s="104"/>
      <c r="F19" s="104"/>
      <c r="G19" s="6"/>
    </row>
    <row r="20" spans="2:7" x14ac:dyDescent="0.3">
      <c r="B20" s="97" t="s">
        <v>126</v>
      </c>
      <c r="C20" s="5"/>
      <c r="D20" s="103"/>
      <c r="E20" s="104"/>
      <c r="F20" s="103"/>
      <c r="G20" s="6"/>
    </row>
    <row r="21" spans="2:7" x14ac:dyDescent="0.3">
      <c r="B21" s="97" t="s">
        <v>127</v>
      </c>
      <c r="C21" s="5"/>
      <c r="D21" s="103"/>
      <c r="E21" s="104"/>
      <c r="F21" s="103"/>
      <c r="G21" s="6"/>
    </row>
    <row r="22" spans="2:7" x14ac:dyDescent="0.3">
      <c r="B22" s="97" t="s">
        <v>128</v>
      </c>
      <c r="C22" s="5"/>
      <c r="D22" s="103"/>
      <c r="E22" s="104"/>
      <c r="F22" s="103"/>
      <c r="G22" s="6"/>
    </row>
    <row r="23" spans="2:7" x14ac:dyDescent="0.3">
      <c r="B23" s="97" t="s">
        <v>129</v>
      </c>
      <c r="C23" s="5"/>
      <c r="D23" s="103"/>
      <c r="E23" s="104"/>
      <c r="F23" s="103"/>
      <c r="G23" s="6"/>
    </row>
    <row r="24" spans="2:7" x14ac:dyDescent="0.3">
      <c r="B24" s="97" t="s">
        <v>130</v>
      </c>
      <c r="C24" s="5"/>
      <c r="D24" s="103"/>
      <c r="E24" s="104"/>
      <c r="F24" s="103"/>
      <c r="G24" s="6"/>
    </row>
    <row r="25" spans="2:7" x14ac:dyDescent="0.3">
      <c r="B25" s="97" t="s">
        <v>131</v>
      </c>
      <c r="C25" s="5"/>
      <c r="D25" s="103"/>
      <c r="E25" s="104"/>
      <c r="F25" s="103"/>
      <c r="G25" s="6"/>
    </row>
    <row r="26" spans="2:7" x14ac:dyDescent="0.3">
      <c r="B26" s="97" t="s">
        <v>132</v>
      </c>
      <c r="C26" s="5"/>
      <c r="D26" s="103"/>
      <c r="E26" s="104"/>
      <c r="F26" s="103"/>
      <c r="G26" s="6"/>
    </row>
    <row r="27" spans="2:7" x14ac:dyDescent="0.3">
      <c r="B27" s="97" t="s">
        <v>133</v>
      </c>
      <c r="C27" s="5"/>
      <c r="D27" s="103"/>
      <c r="E27" s="104"/>
      <c r="F27" s="103"/>
      <c r="G27" s="6"/>
    </row>
    <row r="28" spans="2:7" x14ac:dyDescent="0.3">
      <c r="B28" s="97" t="s">
        <v>134</v>
      </c>
      <c r="C28" s="5"/>
      <c r="D28" s="103"/>
      <c r="E28" s="104"/>
      <c r="F28" s="103"/>
      <c r="G28" s="6"/>
    </row>
    <row r="29" spans="2:7" x14ac:dyDescent="0.3">
      <c r="B29" s="97" t="s">
        <v>135</v>
      </c>
      <c r="C29" s="5"/>
      <c r="D29" s="106">
        <f>SUM(D30:D34)</f>
        <v>0</v>
      </c>
      <c r="E29" s="104"/>
      <c r="F29" s="106">
        <f>SUM(F30:F34)</f>
        <v>0</v>
      </c>
      <c r="G29" s="6"/>
    </row>
    <row r="30" spans="2:7" x14ac:dyDescent="0.3">
      <c r="B30" s="98" t="s">
        <v>136</v>
      </c>
      <c r="C30" s="5"/>
      <c r="D30" s="103"/>
      <c r="E30" s="104"/>
      <c r="F30" s="103"/>
      <c r="G30" s="6"/>
    </row>
    <row r="31" spans="2:7" x14ac:dyDescent="0.3">
      <c r="B31" s="98" t="s">
        <v>137</v>
      </c>
      <c r="C31" s="5"/>
      <c r="D31" s="103"/>
      <c r="E31" s="104"/>
      <c r="F31" s="103"/>
      <c r="G31" s="6"/>
    </row>
    <row r="32" spans="2:7" x14ac:dyDescent="0.3">
      <c r="B32" s="98" t="s">
        <v>138</v>
      </c>
      <c r="C32" s="5"/>
      <c r="D32" s="103"/>
      <c r="E32" s="104"/>
      <c r="F32" s="103"/>
      <c r="G32" s="6"/>
    </row>
    <row r="33" spans="2:9" x14ac:dyDescent="0.3">
      <c r="B33" s="98" t="s">
        <v>139</v>
      </c>
      <c r="C33" s="5"/>
      <c r="D33" s="103"/>
      <c r="E33" s="104"/>
      <c r="F33" s="103"/>
      <c r="G33" s="6"/>
    </row>
    <row r="34" spans="2:9" x14ac:dyDescent="0.3">
      <c r="B34" s="98" t="s">
        <v>140</v>
      </c>
      <c r="C34" s="5"/>
      <c r="D34" s="103"/>
      <c r="E34" s="104"/>
      <c r="F34" s="103"/>
      <c r="G34" s="6"/>
    </row>
    <row r="35" spans="2:9" x14ac:dyDescent="0.3">
      <c r="B35" s="97" t="s">
        <v>141</v>
      </c>
      <c r="C35" s="5"/>
      <c r="D35" s="103"/>
      <c r="E35" s="104"/>
      <c r="F35" s="103"/>
      <c r="G35" s="6"/>
    </row>
    <row r="36" spans="2:9" x14ac:dyDescent="0.3">
      <c r="B36" s="97" t="s">
        <v>142</v>
      </c>
      <c r="C36" s="5"/>
      <c r="D36" s="103"/>
      <c r="E36" s="104"/>
      <c r="F36" s="103"/>
      <c r="G36" s="6"/>
    </row>
    <row r="37" spans="2:9" s="1" customFormat="1" ht="12.5" x14ac:dyDescent="0.25">
      <c r="B37" s="4"/>
      <c r="C37" s="5"/>
      <c r="D37" s="104"/>
      <c r="E37" s="104"/>
      <c r="F37" s="104"/>
      <c r="G37" s="6"/>
    </row>
    <row r="38" spans="2:9" x14ac:dyDescent="0.3">
      <c r="B38" s="4" t="s">
        <v>124</v>
      </c>
      <c r="C38" s="5"/>
      <c r="D38" s="106">
        <f>SUM(D20:D29,D35:D36)</f>
        <v>0</v>
      </c>
      <c r="E38" s="104"/>
      <c r="F38" s="106">
        <f>SUM(F20:F29,F35:F36)</f>
        <v>0</v>
      </c>
      <c r="G38" s="6"/>
      <c r="I38" s="85"/>
    </row>
    <row r="39" spans="2:9" s="1" customFormat="1" ht="12.5" x14ac:dyDescent="0.25">
      <c r="B39" s="4"/>
      <c r="C39" s="5"/>
      <c r="D39" s="104"/>
      <c r="E39" s="104"/>
      <c r="F39" s="104"/>
      <c r="G39" s="6"/>
    </row>
    <row r="40" spans="2:9" s="1" customFormat="1" ht="13" x14ac:dyDescent="0.3">
      <c r="B40" s="50" t="s">
        <v>143</v>
      </c>
      <c r="C40" s="51"/>
      <c r="D40" s="107"/>
      <c r="E40" s="108"/>
      <c r="F40" s="107"/>
      <c r="G40" s="53"/>
    </row>
    <row r="41" spans="2:9" s="1" customFormat="1" ht="12.5" x14ac:dyDescent="0.25">
      <c r="B41" s="4"/>
      <c r="C41" s="5"/>
      <c r="D41" s="104"/>
      <c r="E41" s="104"/>
      <c r="F41" s="104"/>
      <c r="G41" s="6"/>
    </row>
    <row r="42" spans="2:9" x14ac:dyDescent="0.3">
      <c r="B42" s="97" t="s">
        <v>143</v>
      </c>
      <c r="C42" s="5"/>
      <c r="D42" s="103"/>
      <c r="E42" s="104"/>
      <c r="F42" s="103"/>
      <c r="G42" s="6"/>
    </row>
    <row r="43" spans="2:9" x14ac:dyDescent="0.3">
      <c r="B43" s="97" t="s">
        <v>144</v>
      </c>
      <c r="C43" s="5"/>
      <c r="D43" s="103"/>
      <c r="E43" s="104"/>
      <c r="F43" s="103"/>
      <c r="G43" s="6"/>
    </row>
    <row r="44" spans="2:9" s="1" customFormat="1" ht="12.5" x14ac:dyDescent="0.25">
      <c r="B44" s="4"/>
      <c r="C44" s="5"/>
      <c r="D44" s="104"/>
      <c r="E44" s="104"/>
      <c r="F44" s="104"/>
      <c r="G44" s="6"/>
    </row>
    <row r="45" spans="2:9" x14ac:dyDescent="0.3">
      <c r="B45" s="4" t="s">
        <v>124</v>
      </c>
      <c r="C45" s="5"/>
      <c r="D45" s="106">
        <f>SUM(D42:D43)</f>
        <v>0</v>
      </c>
      <c r="E45" s="104"/>
      <c r="F45" s="106">
        <f>SUM(F42:F43)</f>
        <v>0</v>
      </c>
      <c r="G45" s="6"/>
      <c r="I45" s="85"/>
    </row>
    <row r="46" spans="2:9" s="1" customFormat="1" ht="12.5" x14ac:dyDescent="0.25">
      <c r="B46" s="4"/>
      <c r="C46" s="5"/>
      <c r="D46" s="104"/>
      <c r="E46" s="104"/>
      <c r="F46" s="104"/>
      <c r="G46" s="6"/>
    </row>
    <row r="47" spans="2:9" s="1" customFormat="1" ht="13" x14ac:dyDescent="0.3">
      <c r="B47" s="50" t="s">
        <v>145</v>
      </c>
      <c r="C47" s="51"/>
      <c r="D47" s="107"/>
      <c r="E47" s="108"/>
      <c r="F47" s="107"/>
      <c r="G47" s="53"/>
    </row>
    <row r="48" spans="2:9" s="1" customFormat="1" ht="12.5" x14ac:dyDescent="0.25">
      <c r="B48" s="4"/>
      <c r="C48" s="5"/>
      <c r="D48" s="104"/>
      <c r="E48" s="104"/>
      <c r="F48" s="104"/>
      <c r="G48" s="6"/>
    </row>
    <row r="49" spans="2:9" x14ac:dyDescent="0.3">
      <c r="B49" s="97" t="s">
        <v>146</v>
      </c>
      <c r="C49" s="5"/>
      <c r="D49" s="103"/>
      <c r="E49" s="104"/>
      <c r="F49" s="103"/>
      <c r="G49" s="6"/>
    </row>
    <row r="50" spans="2:9" x14ac:dyDescent="0.3">
      <c r="B50" s="97" t="s">
        <v>147</v>
      </c>
      <c r="C50" s="5"/>
      <c r="D50" s="103"/>
      <c r="E50" s="104"/>
      <c r="F50" s="103"/>
      <c r="G50" s="6"/>
    </row>
    <row r="51" spans="2:9" x14ac:dyDescent="0.3">
      <c r="B51" s="97" t="s">
        <v>148</v>
      </c>
      <c r="C51" s="5"/>
      <c r="D51" s="103"/>
      <c r="E51" s="104"/>
      <c r="F51" s="103"/>
      <c r="G51" s="6"/>
    </row>
    <row r="52" spans="2:9" s="1" customFormat="1" ht="12.5" x14ac:dyDescent="0.25">
      <c r="B52" s="4"/>
      <c r="C52" s="5"/>
      <c r="D52" s="104"/>
      <c r="E52" s="104"/>
      <c r="F52" s="104"/>
      <c r="G52" s="6"/>
    </row>
    <row r="53" spans="2:9" x14ac:dyDescent="0.3">
      <c r="B53" s="4" t="s">
        <v>124</v>
      </c>
      <c r="C53" s="5"/>
      <c r="D53" s="106">
        <f>SUM(D49:D51)</f>
        <v>0</v>
      </c>
      <c r="E53" s="104"/>
      <c r="F53" s="106">
        <f>SUM(F49:F51)</f>
        <v>0</v>
      </c>
      <c r="G53" s="6"/>
      <c r="I53" s="85"/>
    </row>
    <row r="54" spans="2:9" s="1" customFormat="1" ht="12.5" x14ac:dyDescent="0.25">
      <c r="B54" s="4"/>
      <c r="C54" s="5"/>
      <c r="D54" s="104"/>
      <c r="E54" s="104"/>
      <c r="F54" s="104"/>
      <c r="G54" s="6"/>
    </row>
    <row r="55" spans="2:9" s="1" customFormat="1" ht="13" x14ac:dyDescent="0.3">
      <c r="B55" s="50" t="s">
        <v>149</v>
      </c>
      <c r="C55" s="51"/>
      <c r="D55" s="107"/>
      <c r="E55" s="108"/>
      <c r="F55" s="107"/>
      <c r="G55" s="53"/>
    </row>
    <row r="56" spans="2:9" s="1" customFormat="1" ht="12.5" x14ac:dyDescent="0.25">
      <c r="B56" s="4"/>
      <c r="C56" s="5"/>
      <c r="D56" s="104"/>
      <c r="E56" s="104"/>
      <c r="F56" s="104"/>
      <c r="G56" s="6"/>
    </row>
    <row r="57" spans="2:9" x14ac:dyDescent="0.3">
      <c r="B57" s="97" t="s">
        <v>150</v>
      </c>
      <c r="C57" s="5"/>
      <c r="D57" s="106">
        <f>SUM(D58:D59)</f>
        <v>0</v>
      </c>
      <c r="E57" s="104"/>
      <c r="F57" s="106">
        <f>SUM(F58:F59)</f>
        <v>0</v>
      </c>
      <c r="G57" s="6"/>
    </row>
    <row r="58" spans="2:9" x14ac:dyDescent="0.3">
      <c r="B58" s="98" t="s">
        <v>151</v>
      </c>
      <c r="C58" s="5"/>
      <c r="D58" s="103"/>
      <c r="E58" s="104"/>
      <c r="F58" s="103"/>
      <c r="G58" s="6"/>
    </row>
    <row r="59" spans="2:9" x14ac:dyDescent="0.3">
      <c r="B59" s="98" t="s">
        <v>152</v>
      </c>
      <c r="C59" s="5"/>
      <c r="D59" s="103"/>
      <c r="E59" s="104"/>
      <c r="F59" s="103"/>
      <c r="G59" s="6"/>
    </row>
    <row r="60" spans="2:9" x14ac:dyDescent="0.3">
      <c r="B60" s="97" t="s">
        <v>153</v>
      </c>
      <c r="C60" s="5"/>
      <c r="D60" s="103"/>
      <c r="E60" s="104"/>
      <c r="F60" s="103"/>
      <c r="G60" s="6"/>
    </row>
    <row r="61" spans="2:9" s="1" customFormat="1" ht="12.5" x14ac:dyDescent="0.25">
      <c r="B61" s="4"/>
      <c r="C61" s="5"/>
      <c r="D61" s="104"/>
      <c r="E61" s="104"/>
      <c r="F61" s="104"/>
      <c r="G61" s="6"/>
    </row>
    <row r="62" spans="2:9" x14ac:dyDescent="0.3">
      <c r="B62" s="4" t="s">
        <v>124</v>
      </c>
      <c r="C62" s="5"/>
      <c r="D62" s="106">
        <f>SUM(D58:D60)</f>
        <v>0</v>
      </c>
      <c r="E62" s="104"/>
      <c r="F62" s="106">
        <f>SUM(F58:F60)</f>
        <v>0</v>
      </c>
      <c r="G62" s="6"/>
      <c r="I62" s="85"/>
    </row>
    <row r="63" spans="2:9" s="1" customFormat="1" ht="12.5" x14ac:dyDescent="0.25">
      <c r="B63" s="4"/>
      <c r="C63" s="5"/>
      <c r="D63" s="104"/>
      <c r="E63" s="104"/>
      <c r="F63" s="104"/>
      <c r="G63" s="6"/>
    </row>
    <row r="64" spans="2:9" s="1" customFormat="1" ht="13" x14ac:dyDescent="0.3">
      <c r="B64" s="50" t="s">
        <v>154</v>
      </c>
      <c r="C64" s="51"/>
      <c r="D64" s="107"/>
      <c r="E64" s="108"/>
      <c r="F64" s="107"/>
      <c r="G64" s="53"/>
    </row>
    <row r="65" spans="2:9" s="1" customFormat="1" ht="12.5" x14ac:dyDescent="0.25">
      <c r="B65" s="4"/>
      <c r="C65" s="5"/>
      <c r="D65" s="104"/>
      <c r="E65" s="104"/>
      <c r="F65" s="104"/>
      <c r="G65" s="6"/>
    </row>
    <row r="66" spans="2:9" x14ac:dyDescent="0.3">
      <c r="B66" s="97" t="s">
        <v>155</v>
      </c>
      <c r="C66" s="5"/>
      <c r="D66" s="103"/>
      <c r="E66" s="104"/>
      <c r="F66" s="103"/>
      <c r="G66" s="6"/>
    </row>
    <row r="67" spans="2:9" x14ac:dyDescent="0.3">
      <c r="B67" s="97" t="s">
        <v>156</v>
      </c>
      <c r="C67" s="5"/>
      <c r="D67" s="103"/>
      <c r="E67" s="104"/>
      <c r="F67" s="103"/>
      <c r="G67" s="6"/>
    </row>
    <row r="68" spans="2:9" x14ac:dyDescent="0.3">
      <c r="B68" s="97" t="s">
        <v>157</v>
      </c>
      <c r="C68" s="5"/>
      <c r="D68" s="103"/>
      <c r="E68" s="104"/>
      <c r="F68" s="103"/>
      <c r="G68" s="6"/>
    </row>
    <row r="69" spans="2:9" x14ac:dyDescent="0.3">
      <c r="B69" s="97" t="s">
        <v>158</v>
      </c>
      <c r="C69" s="5"/>
      <c r="D69" s="103"/>
      <c r="E69" s="104"/>
      <c r="F69" s="105"/>
      <c r="G69" s="6"/>
    </row>
    <row r="70" spans="2:9" x14ac:dyDescent="0.3">
      <c r="B70" s="97" t="s">
        <v>159</v>
      </c>
      <c r="C70" s="5"/>
      <c r="D70" s="103"/>
      <c r="E70" s="104"/>
      <c r="F70" s="103"/>
      <c r="G70" s="6"/>
    </row>
    <row r="71" spans="2:9" x14ac:dyDescent="0.3">
      <c r="B71" s="97" t="s">
        <v>160</v>
      </c>
      <c r="C71" s="5"/>
      <c r="D71" s="103"/>
      <c r="E71" s="104"/>
      <c r="F71" s="103"/>
      <c r="G71" s="6"/>
    </row>
    <row r="72" spans="2:9" x14ac:dyDescent="0.3">
      <c r="B72" s="97" t="s">
        <v>161</v>
      </c>
      <c r="C72" s="5"/>
      <c r="D72" s="103"/>
      <c r="E72" s="104"/>
      <c r="F72" s="103"/>
      <c r="G72" s="6"/>
    </row>
    <row r="73" spans="2:9" x14ac:dyDescent="0.3">
      <c r="B73" s="97" t="s">
        <v>162</v>
      </c>
      <c r="C73" s="5"/>
      <c r="D73" s="103"/>
      <c r="E73" s="104"/>
      <c r="F73" s="103"/>
      <c r="G73" s="6"/>
    </row>
    <row r="74" spans="2:9" x14ac:dyDescent="0.3">
      <c r="B74" s="97" t="s">
        <v>163</v>
      </c>
      <c r="C74" s="5"/>
      <c r="D74" s="103"/>
      <c r="E74" s="104"/>
      <c r="F74" s="103"/>
      <c r="G74" s="6"/>
    </row>
    <row r="75" spans="2:9" x14ac:dyDescent="0.3">
      <c r="B75" s="97" t="s">
        <v>164</v>
      </c>
      <c r="C75" s="5"/>
      <c r="D75" s="103"/>
      <c r="E75" s="104"/>
      <c r="F75" s="103"/>
      <c r="G75" s="6"/>
    </row>
    <row r="76" spans="2:9" s="1" customFormat="1" ht="12.5" x14ac:dyDescent="0.25">
      <c r="B76" s="4"/>
      <c r="C76" s="5"/>
      <c r="D76" s="104"/>
      <c r="E76" s="104"/>
      <c r="F76" s="104"/>
      <c r="G76" s="6"/>
    </row>
    <row r="77" spans="2:9" x14ac:dyDescent="0.3">
      <c r="B77" s="4" t="s">
        <v>124</v>
      </c>
      <c r="C77" s="5"/>
      <c r="D77" s="106">
        <f>SUM(D66:D75)</f>
        <v>0</v>
      </c>
      <c r="E77" s="104"/>
      <c r="F77" s="106">
        <f>SUM(F66:F75)</f>
        <v>0</v>
      </c>
      <c r="G77" s="6"/>
      <c r="I77" s="85"/>
    </row>
    <row r="78" spans="2:9" s="1" customFormat="1" ht="12.5" x14ac:dyDescent="0.25">
      <c r="B78" s="4"/>
      <c r="C78" s="5"/>
      <c r="D78" s="104"/>
      <c r="E78" s="104"/>
      <c r="F78" s="104"/>
      <c r="G78" s="6"/>
    </row>
    <row r="79" spans="2:9" s="1" customFormat="1" ht="13" x14ac:dyDescent="0.3">
      <c r="B79" s="50" t="s">
        <v>165</v>
      </c>
      <c r="C79" s="51"/>
      <c r="D79" s="107"/>
      <c r="E79" s="108"/>
      <c r="F79" s="107"/>
      <c r="G79" s="53"/>
    </row>
    <row r="80" spans="2:9" s="1" customFormat="1" ht="12.5" x14ac:dyDescent="0.25">
      <c r="B80" s="4"/>
      <c r="C80" s="5"/>
      <c r="D80" s="104"/>
      <c r="E80" s="104"/>
      <c r="F80" s="104"/>
      <c r="G80" s="6"/>
    </row>
    <row r="81" spans="2:20" x14ac:dyDescent="0.3">
      <c r="B81" s="4" t="s">
        <v>166</v>
      </c>
      <c r="C81" s="5"/>
      <c r="D81" s="106">
        <f>SUM(D16,D38,D45,D53,D62,D77)</f>
        <v>0</v>
      </c>
      <c r="E81" s="104"/>
      <c r="F81" s="106">
        <f>SUM(F16,F38,F45,F53,F62,F77)</f>
        <v>0</v>
      </c>
      <c r="G81" s="6"/>
      <c r="I81" s="18"/>
    </row>
    <row r="82" spans="2:20" s="21" customFormat="1" ht="14.5" thickBot="1" x14ac:dyDescent="0.35">
      <c r="B82" s="7"/>
      <c r="C82" s="8"/>
      <c r="D82" s="109"/>
      <c r="E82" s="109"/>
      <c r="F82" s="109"/>
      <c r="G82" s="9"/>
      <c r="I82" s="30"/>
      <c r="K82" s="30"/>
      <c r="L82" s="30"/>
      <c r="M82" s="30"/>
      <c r="N82" s="30"/>
      <c r="O82" s="30"/>
      <c r="P82" s="30"/>
      <c r="Q82" s="30"/>
      <c r="R82" s="30"/>
      <c r="S82" s="30"/>
      <c r="T82" s="30"/>
    </row>
    <row r="83" spans="2:20" s="21" customFormat="1" ht="14.5" thickBot="1" x14ac:dyDescent="0.35">
      <c r="B83" s="30"/>
      <c r="C83" s="1"/>
      <c r="D83" s="110"/>
      <c r="E83" s="110"/>
      <c r="F83" s="110"/>
      <c r="G83" s="30"/>
      <c r="I83" s="30"/>
      <c r="K83" s="30"/>
      <c r="L83" s="30"/>
      <c r="M83" s="30"/>
      <c r="N83" s="30"/>
      <c r="O83" s="30"/>
      <c r="P83" s="30"/>
      <c r="Q83" s="30"/>
      <c r="R83" s="30"/>
      <c r="S83" s="30"/>
      <c r="T83" s="30"/>
    </row>
    <row r="84" spans="2:20" ht="26" x14ac:dyDescent="0.3">
      <c r="B84" s="174" t="s">
        <v>167</v>
      </c>
      <c r="C84" s="181"/>
      <c r="D84" s="182" t="s">
        <v>168</v>
      </c>
      <c r="E84" s="183"/>
      <c r="F84" s="182" t="s">
        <v>169</v>
      </c>
      <c r="G84" s="177"/>
    </row>
    <row r="85" spans="2:20" ht="14.5" thickBot="1" x14ac:dyDescent="0.35">
      <c r="B85" s="178"/>
      <c r="C85" s="184"/>
      <c r="D85" s="166" t="str">
        <f>"'000"</f>
        <v>'000</v>
      </c>
      <c r="E85" s="185"/>
      <c r="F85" s="166" t="str">
        <f>"'000"</f>
        <v>'000</v>
      </c>
      <c r="G85" s="180"/>
    </row>
    <row r="86" spans="2:20" s="1" customFormat="1" ht="12.5" x14ac:dyDescent="0.25">
      <c r="B86" s="4"/>
      <c r="C86" s="5"/>
      <c r="D86" s="104"/>
      <c r="E86" s="104"/>
      <c r="F86" s="104"/>
      <c r="G86" s="6"/>
    </row>
    <row r="87" spans="2:20" s="1" customFormat="1" ht="13" x14ac:dyDescent="0.3">
      <c r="B87" s="50" t="s">
        <v>170</v>
      </c>
      <c r="C87" s="51"/>
      <c r="D87" s="107"/>
      <c r="E87" s="108"/>
      <c r="F87" s="107"/>
      <c r="G87" s="53"/>
    </row>
    <row r="88" spans="2:20" s="1" customFormat="1" ht="12.5" x14ac:dyDescent="0.25">
      <c r="B88" s="4"/>
      <c r="C88" s="5"/>
      <c r="D88" s="104"/>
      <c r="E88" s="104"/>
      <c r="F88" s="104"/>
      <c r="G88" s="6"/>
    </row>
    <row r="89" spans="2:20" x14ac:dyDescent="0.3">
      <c r="B89" s="97" t="s">
        <v>475</v>
      </c>
      <c r="C89" s="5"/>
      <c r="D89" s="103"/>
      <c r="E89" s="104"/>
      <c r="F89" s="105"/>
      <c r="G89" s="6"/>
    </row>
    <row r="90" spans="2:20" x14ac:dyDescent="0.3">
      <c r="B90" s="97" t="s">
        <v>300</v>
      </c>
      <c r="C90" s="5"/>
      <c r="D90" s="105"/>
      <c r="E90" s="104"/>
      <c r="F90" s="103"/>
      <c r="G90" s="6"/>
    </row>
    <row r="91" spans="2:20" x14ac:dyDescent="0.3">
      <c r="B91" s="97" t="s">
        <v>301</v>
      </c>
      <c r="C91" s="5"/>
      <c r="D91" s="105"/>
      <c r="E91" s="104"/>
      <c r="F91" s="103"/>
      <c r="G91" s="6"/>
    </row>
    <row r="92" spans="2:20" x14ac:dyDescent="0.3">
      <c r="B92" s="97" t="s">
        <v>171</v>
      </c>
      <c r="C92" s="5"/>
      <c r="D92" s="105"/>
      <c r="E92" s="104"/>
      <c r="F92" s="103"/>
      <c r="G92" s="6"/>
    </row>
    <row r="93" spans="2:20" s="1" customFormat="1" ht="12.5" x14ac:dyDescent="0.25">
      <c r="B93" s="4"/>
      <c r="C93" s="5"/>
      <c r="D93" s="104"/>
      <c r="E93" s="104"/>
      <c r="F93" s="104"/>
      <c r="G93" s="6"/>
    </row>
    <row r="94" spans="2:20" x14ac:dyDescent="0.3">
      <c r="B94" s="4" t="s">
        <v>124</v>
      </c>
      <c r="C94" s="5"/>
      <c r="D94" s="106">
        <f>SUM(D89:D92)</f>
        <v>0</v>
      </c>
      <c r="E94" s="104"/>
      <c r="F94" s="106">
        <f>SUM(F89:F92)</f>
        <v>0</v>
      </c>
      <c r="G94" s="6"/>
      <c r="I94" s="85"/>
    </row>
    <row r="95" spans="2:20" s="1" customFormat="1" ht="12.5" x14ac:dyDescent="0.25">
      <c r="B95" s="4"/>
      <c r="C95" s="5"/>
      <c r="D95" s="104"/>
      <c r="E95" s="104"/>
      <c r="F95" s="104"/>
      <c r="G95" s="6"/>
    </row>
    <row r="96" spans="2:20" s="1" customFormat="1" ht="13" x14ac:dyDescent="0.3">
      <c r="B96" s="50" t="s">
        <v>172</v>
      </c>
      <c r="C96" s="51"/>
      <c r="D96" s="107"/>
      <c r="E96" s="108"/>
      <c r="F96" s="107"/>
      <c r="G96" s="53"/>
    </row>
    <row r="97" spans="2:9" s="1" customFormat="1" ht="12.5" x14ac:dyDescent="0.25">
      <c r="B97" s="4"/>
      <c r="C97" s="5"/>
      <c r="D97" s="104"/>
      <c r="E97" s="104"/>
      <c r="F97" s="104"/>
      <c r="G97" s="6"/>
    </row>
    <row r="98" spans="2:9" x14ac:dyDescent="0.3">
      <c r="B98" s="97" t="s">
        <v>475</v>
      </c>
      <c r="C98" s="5"/>
      <c r="D98" s="103"/>
      <c r="E98" s="104"/>
      <c r="F98" s="105"/>
      <c r="G98" s="6"/>
    </row>
    <row r="99" spans="2:9" x14ac:dyDescent="0.3">
      <c r="B99" s="97" t="s">
        <v>300</v>
      </c>
      <c r="C99" s="5"/>
      <c r="D99" s="105"/>
      <c r="E99" s="104"/>
      <c r="F99" s="103"/>
      <c r="G99" s="6"/>
    </row>
    <row r="100" spans="2:9" x14ac:dyDescent="0.3">
      <c r="B100" s="97" t="s">
        <v>301</v>
      </c>
      <c r="C100" s="5"/>
      <c r="D100" s="105"/>
      <c r="E100" s="104"/>
      <c r="F100" s="103"/>
      <c r="G100" s="6"/>
    </row>
    <row r="101" spans="2:9" x14ac:dyDescent="0.3">
      <c r="B101" s="97" t="s">
        <v>171</v>
      </c>
      <c r="C101" s="5"/>
      <c r="D101" s="105"/>
      <c r="E101" s="104"/>
      <c r="F101" s="103"/>
      <c r="G101" s="6"/>
    </row>
    <row r="102" spans="2:9" s="1" customFormat="1" ht="12.5" x14ac:dyDescent="0.25">
      <c r="B102" s="4"/>
      <c r="C102" s="5"/>
      <c r="D102" s="104"/>
      <c r="E102" s="104"/>
      <c r="F102" s="104"/>
      <c r="G102" s="6"/>
    </row>
    <row r="103" spans="2:9" x14ac:dyDescent="0.3">
      <c r="B103" s="4" t="s">
        <v>124</v>
      </c>
      <c r="C103" s="5"/>
      <c r="D103" s="106">
        <f>SUM(D98:D101)</f>
        <v>0</v>
      </c>
      <c r="E103" s="104"/>
      <c r="F103" s="106">
        <f>SUM(F98:F101)</f>
        <v>0</v>
      </c>
      <c r="G103" s="6"/>
      <c r="I103" s="85"/>
    </row>
    <row r="104" spans="2:9" s="1" customFormat="1" ht="12.5" x14ac:dyDescent="0.25">
      <c r="B104" s="4"/>
      <c r="C104" s="5"/>
      <c r="D104" s="104"/>
      <c r="E104" s="104"/>
      <c r="F104" s="104"/>
      <c r="G104" s="6"/>
    </row>
    <row r="105" spans="2:9" s="1" customFormat="1" ht="13" x14ac:dyDescent="0.3">
      <c r="B105" s="50" t="s">
        <v>173</v>
      </c>
      <c r="C105" s="51"/>
      <c r="D105" s="107"/>
      <c r="E105" s="108"/>
      <c r="F105" s="107"/>
      <c r="G105" s="53"/>
    </row>
    <row r="106" spans="2:9" s="1" customFormat="1" ht="12.5" x14ac:dyDescent="0.25">
      <c r="B106" s="4"/>
      <c r="C106" s="5"/>
      <c r="D106" s="104"/>
      <c r="E106" s="104"/>
      <c r="F106" s="104"/>
      <c r="G106" s="6"/>
    </row>
    <row r="107" spans="2:9" x14ac:dyDescent="0.3">
      <c r="B107" s="97" t="s">
        <v>174</v>
      </c>
      <c r="C107" s="5"/>
      <c r="D107" s="103"/>
      <c r="E107" s="104"/>
      <c r="F107" s="103"/>
      <c r="G107" s="6"/>
    </row>
    <row r="108" spans="2:9" x14ac:dyDescent="0.3">
      <c r="B108" s="97" t="s">
        <v>476</v>
      </c>
      <c r="C108" s="5"/>
      <c r="D108" s="103"/>
      <c r="E108" s="104"/>
      <c r="F108" s="103"/>
      <c r="G108" s="6"/>
    </row>
    <row r="109" spans="2:9" x14ac:dyDescent="0.3">
      <c r="B109" s="97" t="s">
        <v>135</v>
      </c>
      <c r="C109" s="5"/>
      <c r="D109" s="103"/>
      <c r="E109" s="104"/>
      <c r="F109" s="103"/>
      <c r="G109" s="6"/>
    </row>
    <row r="110" spans="2:9" x14ac:dyDescent="0.3">
      <c r="B110" s="97" t="s">
        <v>175</v>
      </c>
      <c r="C110" s="5"/>
      <c r="D110" s="103"/>
      <c r="E110" s="104"/>
      <c r="F110" s="103"/>
      <c r="G110" s="6"/>
    </row>
    <row r="111" spans="2:9" x14ac:dyDescent="0.3">
      <c r="B111" s="97" t="s">
        <v>176</v>
      </c>
      <c r="C111" s="5"/>
      <c r="D111" s="103"/>
      <c r="E111" s="104"/>
      <c r="F111" s="103"/>
      <c r="G111" s="6"/>
    </row>
    <row r="112" spans="2:9" x14ac:dyDescent="0.3">
      <c r="B112" s="97" t="s">
        <v>177</v>
      </c>
      <c r="C112" s="5"/>
      <c r="D112" s="103"/>
      <c r="E112" s="104"/>
      <c r="F112" s="103"/>
      <c r="G112" s="6"/>
    </row>
    <row r="113" spans="2:20" x14ac:dyDescent="0.3">
      <c r="B113" s="97" t="s">
        <v>178</v>
      </c>
      <c r="C113" s="5"/>
      <c r="D113" s="103"/>
      <c r="E113" s="104"/>
      <c r="F113" s="103"/>
      <c r="G113" s="6"/>
    </row>
    <row r="114" spans="2:20" x14ac:dyDescent="0.3">
      <c r="B114" s="97" t="s">
        <v>179</v>
      </c>
      <c r="C114" s="5"/>
      <c r="D114" s="103"/>
      <c r="E114" s="104"/>
      <c r="F114" s="103"/>
      <c r="G114" s="6"/>
    </row>
    <row r="115" spans="2:20" x14ac:dyDescent="0.3">
      <c r="B115" s="97" t="s">
        <v>180</v>
      </c>
      <c r="C115" s="5"/>
      <c r="D115" s="103"/>
      <c r="E115" s="104"/>
      <c r="F115" s="103"/>
      <c r="G115" s="6"/>
    </row>
    <row r="116" spans="2:20" x14ac:dyDescent="0.3">
      <c r="B116" s="97" t="s">
        <v>181</v>
      </c>
      <c r="C116" s="5"/>
      <c r="D116" s="103"/>
      <c r="E116" s="104"/>
      <c r="F116" s="103"/>
      <c r="G116" s="6"/>
    </row>
    <row r="117" spans="2:20" x14ac:dyDescent="0.3">
      <c r="B117" s="97" t="s">
        <v>182</v>
      </c>
      <c r="C117" s="5"/>
      <c r="D117" s="103"/>
      <c r="E117" s="104"/>
      <c r="F117" s="103"/>
      <c r="G117" s="6"/>
    </row>
    <row r="118" spans="2:20" s="1" customFormat="1" ht="12.5" x14ac:dyDescent="0.25">
      <c r="B118" s="4"/>
      <c r="C118" s="5"/>
      <c r="D118" s="5"/>
      <c r="E118" s="5"/>
      <c r="F118" s="5"/>
      <c r="G118" s="6"/>
    </row>
    <row r="119" spans="2:20" x14ac:dyDescent="0.3">
      <c r="B119" s="4" t="s">
        <v>124</v>
      </c>
      <c r="C119" s="5"/>
      <c r="D119" s="84">
        <f>SUM(D107:D117)</f>
        <v>0</v>
      </c>
      <c r="E119" s="5"/>
      <c r="F119" s="84">
        <f>SUM(F107:F117)</f>
        <v>0</v>
      </c>
      <c r="G119" s="6"/>
      <c r="I119" s="85"/>
    </row>
    <row r="120" spans="2:20" s="1" customFormat="1" ht="12.5" x14ac:dyDescent="0.25">
      <c r="B120" s="4"/>
      <c r="C120" s="5"/>
      <c r="D120" s="5"/>
      <c r="E120" s="5"/>
      <c r="F120" s="5"/>
      <c r="G120" s="6"/>
    </row>
    <row r="121" spans="2:20" s="1" customFormat="1" ht="13" x14ac:dyDescent="0.3">
      <c r="B121" s="50" t="s">
        <v>183</v>
      </c>
      <c r="C121" s="51"/>
      <c r="D121" s="52"/>
      <c r="E121" s="51"/>
      <c r="F121" s="52"/>
      <c r="G121" s="53"/>
    </row>
    <row r="122" spans="2:20" s="1" customFormat="1" ht="12.5" x14ac:dyDescent="0.25">
      <c r="B122" s="4"/>
      <c r="C122" s="5"/>
      <c r="D122" s="5"/>
      <c r="E122" s="5"/>
      <c r="F122" s="5"/>
      <c r="G122" s="6"/>
    </row>
    <row r="123" spans="2:20" x14ac:dyDescent="0.3">
      <c r="B123" s="4" t="s">
        <v>166</v>
      </c>
      <c r="C123" s="5"/>
      <c r="D123" s="84">
        <f>SUM(D94,D103,D119)</f>
        <v>0</v>
      </c>
      <c r="E123" s="5"/>
      <c r="F123" s="84">
        <f>SUM(F94,F103,F119)</f>
        <v>0</v>
      </c>
      <c r="G123" s="6"/>
      <c r="I123" s="18"/>
    </row>
    <row r="124" spans="2:20" s="21" customFormat="1" ht="14.5" thickBot="1" x14ac:dyDescent="0.35">
      <c r="B124" s="7"/>
      <c r="C124" s="8"/>
      <c r="D124" s="8"/>
      <c r="E124" s="8"/>
      <c r="F124" s="8"/>
      <c r="G124" s="9"/>
      <c r="I124" s="30"/>
      <c r="K124" s="30"/>
      <c r="L124" s="30"/>
      <c r="M124" s="30"/>
      <c r="N124" s="30"/>
      <c r="O124" s="30"/>
      <c r="P124" s="30"/>
      <c r="Q124" s="30"/>
      <c r="R124" s="30"/>
      <c r="S124" s="30"/>
      <c r="T124" s="30"/>
    </row>
    <row r="125" spans="2:20" s="21" customFormat="1" ht="14.5" thickBot="1" x14ac:dyDescent="0.35">
      <c r="B125" s="30"/>
      <c r="C125" s="1"/>
      <c r="D125" s="30"/>
      <c r="E125" s="30"/>
      <c r="F125" s="30"/>
      <c r="G125" s="30"/>
      <c r="I125" s="30"/>
      <c r="K125" s="30"/>
      <c r="L125" s="30"/>
      <c r="M125" s="30"/>
      <c r="N125" s="30"/>
      <c r="O125" s="30"/>
      <c r="P125" s="30"/>
      <c r="Q125" s="30"/>
      <c r="R125" s="30"/>
      <c r="S125" s="30"/>
      <c r="T125" s="30"/>
    </row>
    <row r="126" spans="2:20" ht="26" x14ac:dyDescent="0.3">
      <c r="B126" s="174" t="s">
        <v>184</v>
      </c>
      <c r="C126" s="167"/>
      <c r="D126" s="175" t="s">
        <v>168</v>
      </c>
      <c r="E126" s="176"/>
      <c r="F126" s="175" t="s">
        <v>169</v>
      </c>
      <c r="G126" s="177"/>
    </row>
    <row r="127" spans="2:20" ht="14.5" thickBot="1" x14ac:dyDescent="0.35">
      <c r="B127" s="178"/>
      <c r="C127" s="170"/>
      <c r="D127" s="166" t="str">
        <f>"'000"</f>
        <v>'000</v>
      </c>
      <c r="E127" s="179"/>
      <c r="F127" s="166" t="str">
        <f>"'000"</f>
        <v>'000</v>
      </c>
      <c r="G127" s="180"/>
    </row>
    <row r="128" spans="2:20" s="1" customFormat="1" ht="12.5" x14ac:dyDescent="0.25">
      <c r="B128" s="4"/>
      <c r="C128" s="5"/>
      <c r="D128" s="5"/>
      <c r="E128" s="5"/>
      <c r="F128" s="5"/>
      <c r="G128" s="6"/>
    </row>
    <row r="129" spans="2:24" x14ac:dyDescent="0.3">
      <c r="B129" s="4" t="s">
        <v>166</v>
      </c>
      <c r="C129" s="5"/>
      <c r="D129" s="84">
        <f>Acc_Total_Assets-Acc_Total_Liabs</f>
        <v>0</v>
      </c>
      <c r="E129" s="5"/>
      <c r="F129" s="84">
        <f>Reg_Total_Assets-Reg_Total_Liabs</f>
        <v>0</v>
      </c>
      <c r="G129" s="6"/>
      <c r="I129" s="18"/>
    </row>
    <row r="130" spans="2:24" s="21" customFormat="1" ht="14.5" thickBot="1" x14ac:dyDescent="0.35">
      <c r="B130" s="7"/>
      <c r="C130" s="8"/>
      <c r="D130" s="8"/>
      <c r="E130" s="8"/>
      <c r="F130" s="8"/>
      <c r="G130" s="9"/>
      <c r="I130" s="30"/>
      <c r="K130" s="30"/>
      <c r="L130" s="30"/>
      <c r="M130" s="30"/>
      <c r="N130" s="30"/>
      <c r="O130" s="30"/>
      <c r="P130" s="30"/>
      <c r="Q130" s="30"/>
      <c r="R130" s="30"/>
      <c r="S130" s="30"/>
      <c r="T130" s="30"/>
    </row>
    <row r="131" spans="2:24" s="21" customFormat="1" x14ac:dyDescent="0.3">
      <c r="B131" s="30"/>
      <c r="C131" s="1"/>
      <c r="D131" s="30"/>
      <c r="E131" s="30"/>
      <c r="F131" s="30"/>
      <c r="G131" s="30"/>
      <c r="I131" s="30"/>
      <c r="K131" s="30"/>
      <c r="L131" s="30"/>
      <c r="M131" s="30"/>
      <c r="N131" s="30"/>
      <c r="O131" s="30"/>
      <c r="P131" s="30"/>
      <c r="Q131" s="30"/>
      <c r="R131" s="30"/>
      <c r="S131" s="30"/>
      <c r="T131" s="30"/>
    </row>
    <row r="132" spans="2:24" s="71" customFormat="1" x14ac:dyDescent="0.3">
      <c r="B132" s="87"/>
      <c r="D132" s="87"/>
      <c r="E132" s="87"/>
      <c r="F132" s="87"/>
      <c r="G132" s="87"/>
      <c r="I132" s="87"/>
      <c r="K132" s="87"/>
      <c r="L132" s="87"/>
      <c r="M132" s="87"/>
      <c r="N132" s="87"/>
      <c r="O132" s="87"/>
      <c r="P132" s="87"/>
      <c r="Q132" s="87"/>
      <c r="R132" s="87"/>
      <c r="S132" s="87"/>
      <c r="T132" s="87"/>
      <c r="U132" s="87"/>
      <c r="V132" s="87"/>
      <c r="W132" s="87"/>
      <c r="X132" s="87"/>
    </row>
    <row r="133" spans="2:24" s="21" customFormat="1" x14ac:dyDescent="0.3">
      <c r="B133" s="30"/>
      <c r="C133" s="1"/>
      <c r="D133" s="30"/>
      <c r="E133" s="30"/>
      <c r="F133" s="30"/>
      <c r="G133" s="30"/>
      <c r="I133" s="30"/>
      <c r="K133" s="30"/>
      <c r="L133" s="30"/>
      <c r="M133" s="30"/>
      <c r="N133" s="30"/>
      <c r="O133" s="30"/>
      <c r="P133" s="30"/>
      <c r="Q133" s="30"/>
      <c r="R133" s="30"/>
      <c r="S133" s="30"/>
      <c r="T133" s="30"/>
      <c r="U133" s="30"/>
      <c r="V133" s="30"/>
      <c r="W133" s="30"/>
      <c r="X133" s="30"/>
    </row>
    <row r="134" spans="2:24" s="21" customFormat="1" x14ac:dyDescent="0.3">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3">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3">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3">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3">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3">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3">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3">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3">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3">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3">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3">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3">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3">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3">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3">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3">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3">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3">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3">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3">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3">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3">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3">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3">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3">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3">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3">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3">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3">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3">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3">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3">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3">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3">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3">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3">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3">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3">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3">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3">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3">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3">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3">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3">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3">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3">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3">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3">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3">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3">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3">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3">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3">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3">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3">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3">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3">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3">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3">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3">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3">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3">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3">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3">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3">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3">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3">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3">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3">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3">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3">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3">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3">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3">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3">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3">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3">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3">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3">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3">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3">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3">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3">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3">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3">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3">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3">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3">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3">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3">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3">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3">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3">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3">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3">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3">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3">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3">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3">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3">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3">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3">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3">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3">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3">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3">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3">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3">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3">
      <c r="B243" s="30"/>
      <c r="C243" s="1"/>
      <c r="D243" s="30"/>
      <c r="E243" s="30"/>
      <c r="F243" s="30"/>
      <c r="G243" s="30"/>
      <c r="I243" s="30"/>
      <c r="K243" s="30"/>
      <c r="L243" s="30"/>
      <c r="M243" s="30"/>
      <c r="N243" s="30"/>
      <c r="O243" s="30"/>
      <c r="P243" s="30"/>
      <c r="Q243" s="30"/>
      <c r="R243" s="30"/>
      <c r="S243" s="30"/>
      <c r="T243" s="30"/>
      <c r="U243" s="30"/>
      <c r="V243" s="30"/>
      <c r="W243" s="30"/>
      <c r="X243" s="30"/>
    </row>
    <row r="255" spans="2:26" s="21" customFormat="1" x14ac:dyDescent="0.3">
      <c r="B255" s="30"/>
      <c r="C255" s="1"/>
      <c r="D255" s="30"/>
      <c r="E255" s="30"/>
      <c r="F255" s="30"/>
      <c r="G255" s="30"/>
      <c r="I255" s="30"/>
      <c r="K255" s="30"/>
      <c r="L255" s="30"/>
      <c r="M255" s="30"/>
      <c r="N255" s="30"/>
      <c r="O255" s="30"/>
      <c r="P255" s="30"/>
      <c r="Q255" s="30"/>
      <c r="R255" s="30"/>
      <c r="S255" s="30"/>
      <c r="T255" s="30"/>
      <c r="U255" s="30"/>
      <c r="V255" s="30"/>
      <c r="W255" s="30"/>
      <c r="X255" s="30"/>
      <c r="Y255" s="30"/>
      <c r="Z255" s="30"/>
    </row>
    <row r="256" spans="2:26" s="21" customFormat="1" x14ac:dyDescent="0.3">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3">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3">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3">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3">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3">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3">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3">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3">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3">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3">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3">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3">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3">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3">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3">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3">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3">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3">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3">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3">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3">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3">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3">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3">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3">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3">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3">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3">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3">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3">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3">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3">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3">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3">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3">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3">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3">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3">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3">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3">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3">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3">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3">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3">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3">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3">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3">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3">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3">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3">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3">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3">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3">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3">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3">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3">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3">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3">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3">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3">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3">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3">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3">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3">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3">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3">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3">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3">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3">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3">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3">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3">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3">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3">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3">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3">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3">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3">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3">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3">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3">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3">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3">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3">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3">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3">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3">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3">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3">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3">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3">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3">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3">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3">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3">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3">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3">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3">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3">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3">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3">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3">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3">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3">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3">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3">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3">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3">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3">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3">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3">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3">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3">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3">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3">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3">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3">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3">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3">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3">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3">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3">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3">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3">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3">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3">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3">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3">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3">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3">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3">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3">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3">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3">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3">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3">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3">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3">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3">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3">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3">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3">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3">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3">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3">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3">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sheetData>
  <sheetProtection algorithmName="SHA-512" hashValue="Cn4mrqTVrbrvdmdO5+7wiSA95UW9nvnl6yJkID62jOGwLt8bxiMe6ZX/2KNwTggJYb5G50XDOy2O3ABa9qXnAw==" saltValue="S1thfQy1I2LNfO7g/vA+6Q==" spinCount="100000" sheet="1" objects="1" scenarios="1" formatCells="0" formatColumns="0" formatRows="0"/>
  <protectedRanges>
    <protectedRange sqref="D12:D14 F12:F14 D20:D28 F20:F28 D30:D36 F30:F36 D42:D43 F42:F43 D49:D51 F49:F51 D58:D60 F58:F60 D66:D75 F66:F75 D89:D92 F89:F92 D98:D101 F98:F101 D107:D117 F107:F117" name="Range1"/>
  </protectedRanges>
  <mergeCells count="1">
    <mergeCell ref="B4:I5"/>
  </mergeCells>
  <conditionalFormatting sqref="I1:I3 I6:I1048576">
    <cfRule type="cellIs" dxfId="33" priority="1" operator="equal">
      <formula>"OK"</formula>
    </cfRule>
    <cfRule type="cellIs" dxfId="32" priority="2" operator="equal">
      <formula>"ERROR"</formula>
    </cfRule>
  </conditionalFormatting>
  <dataValidations count="5">
    <dataValidation allowBlank="1" showInputMessage="1" showErrorMessage="1" promptTitle="Balance Sheet - Liabilities" prompt="See Part 2 of the Regulations for the valuation of technical provisions._x000a_See Part 1 of the Regulations for the valuation of &quot;Other liabilities&quot;." sqref="C85"/>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7"/>
    <dataValidation allowBlank="1" showErrorMessage="1" promptTitle="Balance Sheet - Liabilities" prompt="See Part 2 of the Regulations for the valuation of technical provisions._x000a_See Part 1 of the Regulations for the valuation of &quot;Other liabilities&quot;." sqref="C84"/>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V171"/>
  <sheetViews>
    <sheetView zoomScale="85" zoomScaleNormal="85" workbookViewId="0">
      <selection activeCell="J42" sqref="J42"/>
    </sheetView>
  </sheetViews>
  <sheetFormatPr defaultRowHeight="14" x14ac:dyDescent="0.3"/>
  <cols>
    <col min="1" max="1" width="2.25" customWidth="1"/>
    <col min="2" max="2" width="2.75" customWidth="1"/>
    <col min="3" max="3" width="30.83203125" customWidth="1"/>
    <col min="4" max="4" width="5.33203125" customWidth="1"/>
    <col min="5" max="5" width="4.08203125" customWidth="1"/>
    <col min="6" max="6" width="19.5" bestFit="1" customWidth="1"/>
    <col min="7" max="7" width="2.08203125" customWidth="1"/>
    <col min="8" max="8" width="20.33203125" bestFit="1" customWidth="1"/>
    <col min="9" max="9" width="1.58203125" customWidth="1"/>
  </cols>
  <sheetData>
    <row r="1" spans="1:22" s="24" customFormat="1" ht="15.5" x14ac:dyDescent="0.35">
      <c r="A1" s="2" t="str">
        <f ca="1">RIGHT(CELL("filename",$A$1),LEN(CELL("filename",$A$1))-FIND("]",CELL("filename",$A$1)))</f>
        <v>Operational Risk 2</v>
      </c>
      <c r="B1" s="2"/>
      <c r="C1" s="3"/>
      <c r="D1" s="3"/>
      <c r="E1" s="3"/>
      <c r="F1" s="3"/>
      <c r="G1" s="3"/>
      <c r="H1" s="3"/>
      <c r="I1" s="3"/>
      <c r="J1" s="3"/>
      <c r="K1" s="3"/>
      <c r="L1" s="3"/>
      <c r="M1" s="3"/>
      <c r="N1" s="3"/>
      <c r="O1" s="3"/>
      <c r="P1" s="3"/>
      <c r="Q1" s="3"/>
      <c r="R1" s="3"/>
      <c r="S1" s="2"/>
      <c r="T1" s="2"/>
      <c r="U1" s="3"/>
      <c r="V1" s="2"/>
    </row>
    <row r="2" spans="1:22" s="27" customFormat="1" ht="12.5" x14ac:dyDescent="0.25">
      <c r="A2" s="26"/>
      <c r="B2" s="26"/>
      <c r="C2" s="26"/>
      <c r="D2" s="26"/>
      <c r="E2" s="26"/>
      <c r="F2" s="26"/>
      <c r="G2" s="26"/>
      <c r="H2" s="26"/>
      <c r="I2" s="26"/>
      <c r="J2" s="26"/>
      <c r="K2" s="26"/>
      <c r="L2" s="26"/>
      <c r="M2" s="26"/>
      <c r="N2" s="26"/>
      <c r="O2" s="26"/>
      <c r="P2" s="26"/>
      <c r="Q2" s="26"/>
      <c r="R2" s="26"/>
      <c r="S2" s="26"/>
      <c r="T2" s="26"/>
      <c r="U2" s="28"/>
      <c r="V2" s="26"/>
    </row>
    <row r="3" spans="1:22" s="30" customFormat="1" ht="14.5" thickBot="1" x14ac:dyDescent="0.35">
      <c r="A3" s="1"/>
      <c r="C3" s="1"/>
      <c r="S3" s="1"/>
      <c r="T3" s="1"/>
      <c r="V3" s="1"/>
    </row>
    <row r="4" spans="1:22" s="1" customFormat="1" ht="13" x14ac:dyDescent="0.3">
      <c r="B4" s="173" t="s">
        <v>447</v>
      </c>
      <c r="C4" s="167"/>
      <c r="D4" s="167"/>
      <c r="E4" s="168"/>
      <c r="F4" s="167" t="s">
        <v>473</v>
      </c>
      <c r="G4" s="168"/>
      <c r="H4" s="167" t="s">
        <v>474</v>
      </c>
      <c r="I4" s="165"/>
      <c r="J4" s="47"/>
      <c r="K4" s="21"/>
      <c r="L4" s="47"/>
      <c r="M4" s="47"/>
      <c r="N4" s="47"/>
      <c r="O4" s="47"/>
      <c r="P4" s="47"/>
      <c r="Q4" s="47"/>
      <c r="R4" s="47"/>
    </row>
    <row r="5" spans="1:22" s="1" customFormat="1" ht="13.5" thickBot="1" x14ac:dyDescent="0.35">
      <c r="B5" s="169"/>
      <c r="C5" s="170"/>
      <c r="D5" s="170"/>
      <c r="E5" s="171"/>
      <c r="F5" s="166" t="str">
        <f>"'000"</f>
        <v>'000</v>
      </c>
      <c r="G5" s="171"/>
      <c r="H5" s="166" t="str">
        <f>"'000"</f>
        <v>'000</v>
      </c>
      <c r="I5" s="172"/>
      <c r="J5" s="47"/>
      <c r="K5" s="21"/>
      <c r="L5" s="47"/>
      <c r="M5" s="47"/>
      <c r="N5" s="47"/>
      <c r="O5" s="47"/>
      <c r="P5" s="47"/>
      <c r="Q5" s="47"/>
      <c r="R5" s="47"/>
    </row>
    <row r="6" spans="1:22" s="1" customFormat="1" ht="12.5" x14ac:dyDescent="0.25">
      <c r="B6" s="4"/>
      <c r="C6" s="5"/>
      <c r="D6" s="5"/>
      <c r="E6" s="5"/>
      <c r="F6" s="5"/>
      <c r="G6" s="5"/>
      <c r="H6" s="5"/>
      <c r="I6" s="6"/>
      <c r="J6" s="21"/>
      <c r="K6" s="21"/>
      <c r="L6" s="21"/>
      <c r="M6" s="21"/>
      <c r="N6" s="21"/>
      <c r="O6" s="21"/>
      <c r="P6" s="21"/>
      <c r="Q6" s="21"/>
      <c r="R6" s="21"/>
    </row>
    <row r="7" spans="1:22" s="1" customFormat="1" ht="13" x14ac:dyDescent="0.3">
      <c r="B7" s="101"/>
      <c r="C7" s="5" t="s">
        <v>451</v>
      </c>
      <c r="D7" s="5"/>
      <c r="E7" s="70" t="s">
        <v>65</v>
      </c>
      <c r="F7" s="163"/>
      <c r="G7" s="70"/>
      <c r="H7" s="164"/>
      <c r="I7" s="118"/>
      <c r="J7" s="21"/>
      <c r="K7" s="21"/>
      <c r="L7" s="21"/>
      <c r="M7" s="21"/>
      <c r="N7" s="21"/>
      <c r="O7" s="21"/>
      <c r="P7" s="21"/>
      <c r="Q7" s="21"/>
      <c r="R7" s="21"/>
    </row>
    <row r="8" spans="1:22" s="1" customFormat="1" ht="12.5" x14ac:dyDescent="0.25">
      <c r="B8" s="4"/>
      <c r="C8" s="5"/>
      <c r="D8" s="5"/>
      <c r="E8" s="5"/>
      <c r="F8" s="5"/>
      <c r="G8" s="5"/>
      <c r="H8" s="5"/>
      <c r="I8" s="6"/>
      <c r="J8" s="21"/>
      <c r="K8" s="21"/>
      <c r="L8" s="21"/>
      <c r="M8" s="21"/>
      <c r="N8" s="21"/>
      <c r="O8" s="21"/>
      <c r="P8" s="21"/>
      <c r="Q8" s="21"/>
      <c r="R8" s="21"/>
    </row>
    <row r="9" spans="1:22" s="1" customFormat="1" ht="13" x14ac:dyDescent="0.3">
      <c r="B9" s="4"/>
      <c r="C9" s="5" t="s">
        <v>452</v>
      </c>
      <c r="D9" s="5"/>
      <c r="E9" s="70" t="s">
        <v>65</v>
      </c>
      <c r="F9" s="103"/>
      <c r="G9" s="70"/>
      <c r="H9" s="103"/>
      <c r="I9" s="6"/>
      <c r="J9" s="46"/>
      <c r="K9" s="21"/>
      <c r="L9" s="46"/>
      <c r="M9" s="46"/>
      <c r="N9" s="46"/>
      <c r="O9" s="46"/>
      <c r="P9" s="46"/>
      <c r="Q9" s="46"/>
      <c r="R9" s="46"/>
      <c r="U9" s="91"/>
    </row>
    <row r="10" spans="1:22" s="1" customFormat="1" ht="12.5" x14ac:dyDescent="0.25">
      <c r="B10" s="4"/>
      <c r="C10" s="5"/>
      <c r="D10" s="5"/>
      <c r="E10" s="5"/>
      <c r="F10" s="5"/>
      <c r="G10" s="5"/>
      <c r="H10" s="5"/>
      <c r="I10" s="6"/>
      <c r="J10" s="21"/>
      <c r="K10" s="21"/>
      <c r="L10" s="21"/>
      <c r="M10" s="21"/>
      <c r="N10" s="21"/>
      <c r="O10" s="21"/>
      <c r="P10" s="21"/>
      <c r="Q10" s="21"/>
      <c r="R10" s="21"/>
    </row>
    <row r="11" spans="1:22" s="30" customFormat="1" x14ac:dyDescent="0.3">
      <c r="A11" s="21"/>
      <c r="B11" s="101"/>
      <c r="C11" s="5" t="s">
        <v>449</v>
      </c>
      <c r="D11" s="5"/>
      <c r="E11" s="70" t="s">
        <v>65</v>
      </c>
      <c r="F11" s="103"/>
      <c r="G11" s="70"/>
      <c r="H11" s="70"/>
      <c r="I11" s="6"/>
      <c r="K11" s="85"/>
      <c r="S11" s="21"/>
      <c r="T11" s="21"/>
      <c r="V11" s="21"/>
    </row>
    <row r="12" spans="1:22" s="30" customFormat="1" ht="14.5" thickBot="1" x14ac:dyDescent="0.35">
      <c r="B12" s="7"/>
      <c r="C12" s="8"/>
      <c r="D12" s="8"/>
      <c r="E12" s="8"/>
      <c r="F12" s="8"/>
      <c r="G12" s="8"/>
      <c r="H12" s="8"/>
      <c r="I12" s="9"/>
    </row>
    <row r="13" spans="1:22" s="30" customFormat="1" x14ac:dyDescent="0.3"/>
    <row r="14" spans="1:22" s="30" customFormat="1" x14ac:dyDescent="0.3"/>
    <row r="15" spans="1:22" s="30" customFormat="1" x14ac:dyDescent="0.3"/>
    <row r="16" spans="1:22" s="30" customFormat="1" x14ac:dyDescent="0.3"/>
    <row r="17" s="30" customFormat="1" x14ac:dyDescent="0.3"/>
    <row r="18" s="30" customFormat="1" x14ac:dyDescent="0.3"/>
    <row r="19" s="30" customFormat="1" x14ac:dyDescent="0.3"/>
    <row r="20" s="30" customFormat="1" x14ac:dyDescent="0.3"/>
    <row r="21" s="30" customFormat="1" x14ac:dyDescent="0.3"/>
    <row r="22" s="30" customFormat="1" x14ac:dyDescent="0.3"/>
    <row r="23" s="30" customFormat="1" x14ac:dyDescent="0.3"/>
    <row r="24" s="30" customFormat="1" x14ac:dyDescent="0.3"/>
    <row r="25" s="30" customFormat="1" x14ac:dyDescent="0.3"/>
    <row r="26" s="30" customFormat="1" x14ac:dyDescent="0.3"/>
    <row r="27" s="30" customFormat="1" x14ac:dyDescent="0.3"/>
    <row r="28" s="30" customFormat="1" x14ac:dyDescent="0.3"/>
    <row r="29" s="30" customFormat="1" x14ac:dyDescent="0.3"/>
    <row r="30" s="30" customFormat="1" x14ac:dyDescent="0.3"/>
    <row r="31" s="30" customFormat="1" x14ac:dyDescent="0.3"/>
    <row r="32" s="30" customFormat="1" x14ac:dyDescent="0.3"/>
    <row r="33" s="30" customFormat="1" x14ac:dyDescent="0.3"/>
    <row r="34" s="30" customFormat="1" x14ac:dyDescent="0.3"/>
    <row r="35" s="30" customFormat="1" x14ac:dyDescent="0.3"/>
    <row r="36" s="30" customFormat="1" x14ac:dyDescent="0.3"/>
    <row r="37" s="30" customFormat="1" x14ac:dyDescent="0.3"/>
    <row r="38" s="30" customFormat="1" x14ac:dyDescent="0.3"/>
    <row r="39" s="30" customFormat="1" x14ac:dyDescent="0.3"/>
    <row r="40" s="30" customFormat="1" x14ac:dyDescent="0.3"/>
    <row r="41" s="30" customFormat="1" x14ac:dyDescent="0.3"/>
    <row r="42" s="30" customFormat="1" x14ac:dyDescent="0.3"/>
    <row r="43" s="30" customFormat="1" x14ac:dyDescent="0.3"/>
    <row r="44" s="30" customFormat="1" x14ac:dyDescent="0.3"/>
    <row r="45" s="30" customFormat="1" x14ac:dyDescent="0.3"/>
    <row r="46" s="30" customFormat="1" x14ac:dyDescent="0.3"/>
    <row r="47" s="30" customFormat="1" x14ac:dyDescent="0.3"/>
    <row r="48" s="30" customFormat="1" x14ac:dyDescent="0.3"/>
    <row r="49" s="30" customFormat="1" x14ac:dyDescent="0.3"/>
    <row r="50" s="30" customFormat="1" x14ac:dyDescent="0.3"/>
    <row r="51" s="30" customFormat="1" x14ac:dyDescent="0.3"/>
    <row r="52" s="30" customFormat="1" x14ac:dyDescent="0.3"/>
    <row r="53" s="30" customFormat="1" x14ac:dyDescent="0.3"/>
    <row r="54" s="30" customFormat="1" x14ac:dyDescent="0.3"/>
    <row r="55" s="30" customFormat="1" x14ac:dyDescent="0.3"/>
    <row r="56" s="30" customFormat="1" x14ac:dyDescent="0.3"/>
    <row r="57" s="30" customFormat="1" x14ac:dyDescent="0.3"/>
    <row r="58" s="30" customFormat="1" x14ac:dyDescent="0.3"/>
    <row r="59" s="30" customFormat="1" x14ac:dyDescent="0.3"/>
    <row r="60" s="30" customFormat="1" x14ac:dyDescent="0.3"/>
    <row r="61" s="30" customFormat="1" x14ac:dyDescent="0.3"/>
    <row r="62" s="30" customFormat="1" x14ac:dyDescent="0.3"/>
    <row r="63" s="30" customFormat="1" x14ac:dyDescent="0.3"/>
    <row r="64" s="30" customFormat="1" x14ac:dyDescent="0.3"/>
    <row r="65" s="30" customFormat="1" x14ac:dyDescent="0.3"/>
    <row r="66" s="30" customFormat="1" x14ac:dyDescent="0.3"/>
    <row r="67" s="30" customFormat="1" x14ac:dyDescent="0.3"/>
    <row r="68" s="30" customFormat="1" x14ac:dyDescent="0.3"/>
    <row r="69" s="30" customFormat="1" x14ac:dyDescent="0.3"/>
    <row r="70" s="30" customFormat="1" x14ac:dyDescent="0.3"/>
    <row r="71" s="30" customFormat="1" x14ac:dyDescent="0.3"/>
    <row r="72" s="30" customFormat="1" x14ac:dyDescent="0.3"/>
    <row r="73" s="30" customFormat="1" x14ac:dyDescent="0.3"/>
    <row r="74" s="30" customFormat="1" x14ac:dyDescent="0.3"/>
    <row r="75" s="30" customFormat="1" x14ac:dyDescent="0.3"/>
    <row r="76" s="30" customFormat="1" x14ac:dyDescent="0.3"/>
    <row r="77" s="30" customFormat="1" x14ac:dyDescent="0.3"/>
    <row r="78" s="30" customFormat="1" x14ac:dyDescent="0.3"/>
    <row r="79" s="30" customFormat="1" x14ac:dyDescent="0.3"/>
    <row r="80" s="30" customFormat="1" x14ac:dyDescent="0.3"/>
    <row r="81" s="30" customFormat="1" x14ac:dyDescent="0.3"/>
    <row r="82" s="30" customFormat="1" x14ac:dyDescent="0.3"/>
    <row r="83" s="30" customFormat="1" x14ac:dyDescent="0.3"/>
    <row r="84" s="30" customFormat="1" x14ac:dyDescent="0.3"/>
    <row r="85" s="30" customFormat="1" x14ac:dyDescent="0.3"/>
    <row r="86" s="30" customFormat="1" x14ac:dyDescent="0.3"/>
    <row r="87" s="30" customFormat="1" x14ac:dyDescent="0.3"/>
    <row r="88" s="30" customFormat="1" x14ac:dyDescent="0.3"/>
    <row r="89" s="30" customFormat="1" x14ac:dyDescent="0.3"/>
    <row r="90" s="30" customFormat="1" x14ac:dyDescent="0.3"/>
    <row r="91" s="30" customFormat="1" x14ac:dyDescent="0.3"/>
    <row r="92" s="30" customFormat="1" x14ac:dyDescent="0.3"/>
    <row r="93" s="30" customFormat="1" x14ac:dyDescent="0.3"/>
    <row r="94" s="30" customFormat="1" x14ac:dyDescent="0.3"/>
    <row r="95" s="30" customFormat="1" x14ac:dyDescent="0.3"/>
    <row r="96" s="30" customFormat="1" x14ac:dyDescent="0.3"/>
    <row r="97" s="30" customFormat="1" x14ac:dyDescent="0.3"/>
    <row r="98" s="30" customFormat="1" x14ac:dyDescent="0.3"/>
    <row r="99" s="30" customFormat="1" x14ac:dyDescent="0.3"/>
    <row r="100" s="30" customFormat="1" x14ac:dyDescent="0.3"/>
    <row r="101" s="30" customFormat="1" x14ac:dyDescent="0.3"/>
    <row r="102" s="30" customFormat="1" x14ac:dyDescent="0.3"/>
    <row r="103" s="30" customFormat="1" x14ac:dyDescent="0.3"/>
    <row r="104" s="30" customFormat="1" x14ac:dyDescent="0.3"/>
    <row r="105" s="30" customFormat="1" x14ac:dyDescent="0.3"/>
    <row r="106" s="30" customFormat="1" x14ac:dyDescent="0.3"/>
    <row r="107" s="30" customFormat="1" x14ac:dyDescent="0.3"/>
    <row r="108" s="30" customFormat="1" x14ac:dyDescent="0.3"/>
    <row r="109" s="30" customFormat="1" x14ac:dyDescent="0.3"/>
    <row r="110" s="30" customFormat="1" x14ac:dyDescent="0.3"/>
    <row r="111" s="30" customFormat="1" x14ac:dyDescent="0.3"/>
    <row r="112" s="30" customFormat="1" x14ac:dyDescent="0.3"/>
    <row r="113" s="30" customFormat="1" x14ac:dyDescent="0.3"/>
    <row r="114" s="30" customFormat="1" x14ac:dyDescent="0.3"/>
    <row r="115" s="30" customFormat="1" x14ac:dyDescent="0.3"/>
    <row r="116" s="30" customFormat="1" x14ac:dyDescent="0.3"/>
    <row r="117" s="30" customFormat="1" x14ac:dyDescent="0.3"/>
    <row r="118" s="30" customFormat="1" x14ac:dyDescent="0.3"/>
    <row r="119" s="30" customFormat="1" x14ac:dyDescent="0.3"/>
    <row r="120" s="30" customFormat="1" x14ac:dyDescent="0.3"/>
    <row r="121" s="30" customFormat="1" x14ac:dyDescent="0.3"/>
    <row r="122" s="30" customFormat="1" x14ac:dyDescent="0.3"/>
    <row r="123" s="30" customFormat="1" x14ac:dyDescent="0.3"/>
    <row r="124" s="30" customFormat="1" x14ac:dyDescent="0.3"/>
    <row r="125" s="30" customFormat="1" x14ac:dyDescent="0.3"/>
    <row r="126" s="30" customFormat="1" x14ac:dyDescent="0.3"/>
    <row r="127" s="30" customFormat="1" x14ac:dyDescent="0.3"/>
    <row r="128" s="30" customFormat="1" x14ac:dyDescent="0.3"/>
    <row r="129" s="30" customFormat="1" x14ac:dyDescent="0.3"/>
    <row r="130" s="30" customFormat="1" x14ac:dyDescent="0.3"/>
    <row r="131" s="30" customFormat="1" x14ac:dyDescent="0.3"/>
    <row r="132" s="30" customFormat="1" x14ac:dyDescent="0.3"/>
    <row r="133" s="30" customFormat="1" x14ac:dyDescent="0.3"/>
    <row r="134" s="30" customFormat="1" x14ac:dyDescent="0.3"/>
    <row r="135" s="30" customFormat="1" x14ac:dyDescent="0.3"/>
    <row r="136" s="30" customFormat="1" x14ac:dyDescent="0.3"/>
    <row r="137" s="30" customFormat="1" x14ac:dyDescent="0.3"/>
    <row r="138" s="30" customFormat="1" x14ac:dyDescent="0.3"/>
    <row r="139" s="30" customFormat="1" x14ac:dyDescent="0.3"/>
    <row r="140" s="30" customFormat="1" x14ac:dyDescent="0.3"/>
    <row r="141" s="30" customFormat="1" x14ac:dyDescent="0.3"/>
    <row r="142" s="30" customFormat="1" x14ac:dyDescent="0.3"/>
    <row r="143" s="30" customFormat="1" x14ac:dyDescent="0.3"/>
    <row r="144" s="30" customFormat="1" x14ac:dyDescent="0.3"/>
    <row r="145" s="30" customFormat="1" x14ac:dyDescent="0.3"/>
    <row r="146" s="30" customFormat="1" x14ac:dyDescent="0.3"/>
    <row r="147" s="30" customFormat="1" x14ac:dyDescent="0.3"/>
    <row r="148" s="30" customFormat="1" x14ac:dyDescent="0.3"/>
    <row r="149" s="30" customFormat="1" x14ac:dyDescent="0.3"/>
    <row r="150" s="30" customFormat="1" x14ac:dyDescent="0.3"/>
    <row r="151" s="30" customFormat="1" x14ac:dyDescent="0.3"/>
    <row r="152" s="30" customFormat="1" x14ac:dyDescent="0.3"/>
    <row r="153" s="30" customFormat="1" x14ac:dyDescent="0.3"/>
    <row r="154" s="30" customFormat="1" x14ac:dyDescent="0.3"/>
    <row r="155" s="30" customFormat="1" x14ac:dyDescent="0.3"/>
    <row r="156" s="30" customFormat="1" x14ac:dyDescent="0.3"/>
    <row r="157" s="30" customFormat="1" x14ac:dyDescent="0.3"/>
    <row r="158" s="30" customFormat="1" x14ac:dyDescent="0.3"/>
    <row r="159" s="30" customFormat="1" x14ac:dyDescent="0.3"/>
    <row r="160" s="30" customFormat="1" x14ac:dyDescent="0.3"/>
    <row r="161" s="30" customFormat="1" x14ac:dyDescent="0.3"/>
    <row r="162" s="30" customFormat="1" x14ac:dyDescent="0.3"/>
    <row r="163" s="30" customFormat="1" x14ac:dyDescent="0.3"/>
    <row r="164" s="30" customFormat="1" x14ac:dyDescent="0.3"/>
    <row r="165" s="30" customFormat="1" x14ac:dyDescent="0.3"/>
    <row r="166" s="30" customFormat="1" x14ac:dyDescent="0.3"/>
    <row r="167" s="30" customFormat="1" x14ac:dyDescent="0.3"/>
    <row r="168" s="30" customFormat="1" x14ac:dyDescent="0.3"/>
    <row r="169" s="30" customFormat="1" x14ac:dyDescent="0.3"/>
    <row r="170" s="30" customFormat="1" x14ac:dyDescent="0.3"/>
    <row r="171" s="30" customFormat="1" x14ac:dyDescent="0.3"/>
  </sheetData>
  <sheetProtection algorithmName="SHA-512" hashValue="AiZIud0V8aMUu4IZbv8LAfjZsSuhc8y+xrSajkdikt5hyI0HNS37vdTNavJP0oe2qQLSpZIV3di0mJk4ESm1yw==" saltValue="6SaV0CTTI4erlb++PWAVjg==" spinCount="100000" sheet="1" objects="1" scenarios="1"/>
  <protectedRanges>
    <protectedRange sqref="F7 H7 F11 H9 F9" name="Range1"/>
  </protectedRanges>
  <conditionalFormatting sqref="U1:U11">
    <cfRule type="cellIs" dxfId="31" priority="3" operator="equal">
      <formula>"OK"</formula>
    </cfRule>
    <cfRule type="cellIs" dxfId="30" priority="4" operator="equal">
      <formula>"ERROR"</formula>
    </cfRule>
  </conditionalFormatting>
  <conditionalFormatting sqref="K11">
    <cfRule type="cellIs" dxfId="29" priority="1" operator="equal">
      <formula>"OK"</formula>
    </cfRule>
    <cfRule type="cellIs" dxfId="28" priority="2" operator="equal">
      <formula>"ERROR"</formula>
    </cfRule>
  </conditionalFormatting>
  <dataValidations count="6">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G9"/>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G11"/>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Not applicable to line of business 2 _x000a_" sqref="E7"/>
    <dataValidation allowBlank="1" showInputMessage="1" showErrorMessage="1" promptTitle="Operational Risk" prompt="Premiums earned during the last 12 months. Only include premiums relating to the second line of business " sqref="E9"/>
    <dataValidation allowBlank="1" showInputMessage="1" showErrorMessage="1" promptTitle="Operational Risk" prompt="Technical Provisions for non-UL business. Only include Technical Provisions relating to the second line of business _x000a_" sqref="E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2"/>
  <sheetViews>
    <sheetView topLeftCell="A93" zoomScale="85" zoomScaleNormal="85" workbookViewId="0">
      <selection activeCell="J50" sqref="J50"/>
    </sheetView>
  </sheetViews>
  <sheetFormatPr defaultColWidth="0" defaultRowHeight="14" x14ac:dyDescent="0.3"/>
  <cols>
    <col min="1" max="1" width="1.83203125" style="21" customWidth="1"/>
    <col min="2" max="2" width="25.5" style="30" customWidth="1"/>
    <col min="3" max="3" width="1.83203125" style="1" customWidth="1"/>
    <col min="4" max="4" width="9" style="30" customWidth="1"/>
    <col min="5" max="5" width="1.83203125" style="30" customWidth="1"/>
    <col min="6" max="6" width="9" style="30" customWidth="1"/>
    <col min="7" max="7" width="1.83203125" style="30" customWidth="1"/>
    <col min="8" max="8" width="9" style="30" customWidth="1"/>
    <col min="9" max="9" width="1.83203125" style="30" customWidth="1"/>
    <col min="10" max="11" width="1.83203125" style="21" customWidth="1"/>
    <col min="12" max="12" width="8.83203125" style="30" customWidth="1"/>
    <col min="13" max="13" width="1.83203125" style="21" customWidth="1"/>
    <col min="14" max="30" width="0" style="30" hidden="1" customWidth="1"/>
    <col min="31" max="16384" width="9" style="30" hidden="1"/>
  </cols>
  <sheetData>
    <row r="1" spans="1:13" s="24" customFormat="1" ht="15.5" x14ac:dyDescent="0.35">
      <c r="A1" s="2" t="str">
        <f ca="1">RIGHT(CELL("filename",$A$1),LEN(CELL("filename",$A$1))-FIND("]",CELL("filename",$A$1)))</f>
        <v>Market Risk 2</v>
      </c>
      <c r="B1" s="2"/>
      <c r="C1" s="3"/>
      <c r="D1" s="3"/>
      <c r="E1" s="3"/>
      <c r="F1" s="3"/>
      <c r="G1" s="3"/>
      <c r="H1" s="3"/>
      <c r="I1" s="3"/>
      <c r="J1" s="2"/>
      <c r="K1" s="2"/>
      <c r="L1" s="3"/>
      <c r="M1" s="2"/>
    </row>
    <row r="2" spans="1:13" s="27" customFormat="1" ht="12.5" x14ac:dyDescent="0.25">
      <c r="A2" s="26"/>
      <c r="B2" s="26"/>
      <c r="C2" s="26"/>
      <c r="D2" s="26"/>
      <c r="E2" s="26"/>
      <c r="F2" s="26"/>
      <c r="G2" s="26"/>
      <c r="H2" s="26"/>
      <c r="I2" s="26"/>
      <c r="J2" s="26"/>
      <c r="K2" s="26"/>
      <c r="L2" s="28"/>
      <c r="M2" s="26"/>
    </row>
    <row r="3" spans="1:13" ht="14.5" thickBot="1" x14ac:dyDescent="0.35">
      <c r="A3" s="1"/>
      <c r="J3" s="1"/>
      <c r="K3" s="1"/>
      <c r="M3" s="1"/>
    </row>
    <row r="4" spans="1:13" x14ac:dyDescent="0.3">
      <c r="A4" s="1"/>
      <c r="B4" s="173" t="s">
        <v>454</v>
      </c>
      <c r="C4" s="168"/>
      <c r="D4" s="167" t="s">
        <v>7</v>
      </c>
      <c r="E4" s="168"/>
      <c r="F4" s="41" t="s">
        <v>477</v>
      </c>
      <c r="G4" s="186"/>
      <c r="H4" s="41" t="s">
        <v>478</v>
      </c>
      <c r="I4" s="187"/>
      <c r="J4" s="1"/>
      <c r="K4" s="1"/>
      <c r="M4" s="1"/>
    </row>
    <row r="5" spans="1:13" ht="14.5" thickBot="1" x14ac:dyDescent="0.35">
      <c r="A5" s="1"/>
      <c r="B5" s="169"/>
      <c r="C5" s="171"/>
      <c r="D5" s="166" t="str">
        <f>"'000"</f>
        <v>'000</v>
      </c>
      <c r="E5" s="171"/>
      <c r="F5" s="166" t="str">
        <f>"'000"</f>
        <v>'000</v>
      </c>
      <c r="G5" s="188"/>
      <c r="H5" s="166" t="str">
        <f>"'000"</f>
        <v>'000</v>
      </c>
      <c r="I5" s="189"/>
      <c r="J5" s="1"/>
      <c r="K5" s="1"/>
      <c r="M5" s="1"/>
    </row>
    <row r="6" spans="1:13" x14ac:dyDescent="0.3">
      <c r="A6" s="1"/>
      <c r="B6" s="4"/>
      <c r="C6" s="5"/>
      <c r="D6" s="5"/>
      <c r="E6" s="5"/>
      <c r="F6" s="5"/>
      <c r="G6" s="5"/>
      <c r="H6" s="5"/>
      <c r="I6" s="6"/>
      <c r="J6" s="1"/>
      <c r="K6" s="1"/>
      <c r="M6" s="1"/>
    </row>
    <row r="7" spans="1:13" x14ac:dyDescent="0.3">
      <c r="A7" s="1"/>
      <c r="B7" s="4" t="s">
        <v>455</v>
      </c>
      <c r="C7" s="5"/>
      <c r="D7" s="158">
        <f>Reg_Total_Assets</f>
        <v>0</v>
      </c>
      <c r="E7" s="5"/>
      <c r="F7" s="158">
        <f>SUM('Regulatory Balance Sheet 2'!$F$90,'Regulatory Balance Sheet 2'!$F$99)</f>
        <v>0</v>
      </c>
      <c r="G7" s="5"/>
      <c r="H7" s="158">
        <f>SUM('Regulatory Balance Sheet 2'!$F$91,'Regulatory Balance Sheet 2'!$F$100)</f>
        <v>0</v>
      </c>
      <c r="I7" s="6"/>
      <c r="J7" s="1"/>
      <c r="K7" s="1"/>
      <c r="M7" s="1"/>
    </row>
    <row r="8" spans="1:13" ht="14.5" thickBot="1" x14ac:dyDescent="0.35">
      <c r="A8" s="1"/>
      <c r="B8" s="7"/>
      <c r="C8" s="8"/>
      <c r="D8" s="8"/>
      <c r="E8" s="8"/>
      <c r="F8" s="8"/>
      <c r="G8" s="8"/>
      <c r="H8" s="8"/>
      <c r="I8" s="9"/>
      <c r="J8" s="1"/>
      <c r="K8" s="1"/>
      <c r="M8" s="1"/>
    </row>
    <row r="9" spans="1:13" s="1" customFormat="1" ht="13" thickBot="1" x14ac:dyDescent="0.3">
      <c r="B9" s="38"/>
      <c r="C9" s="21"/>
      <c r="D9" s="21"/>
      <c r="E9" s="21"/>
      <c r="F9" s="21"/>
      <c r="G9" s="21"/>
      <c r="H9" s="21"/>
      <c r="I9" s="21"/>
    </row>
    <row r="10" spans="1:13" s="1" customFormat="1" ht="13.5" thickBot="1" x14ac:dyDescent="0.35">
      <c r="B10" s="15" t="s">
        <v>289</v>
      </c>
      <c r="C10" s="10"/>
      <c r="D10" s="48"/>
      <c r="E10" s="11"/>
      <c r="F10" s="49"/>
      <c r="G10" s="49"/>
      <c r="H10" s="49"/>
      <c r="I10" s="49"/>
      <c r="J10" s="47"/>
    </row>
    <row r="11" spans="1:13" s="1" customFormat="1" ht="12.5" x14ac:dyDescent="0.25">
      <c r="B11" s="4"/>
      <c r="C11" s="5"/>
      <c r="D11" s="5"/>
      <c r="E11" s="6"/>
      <c r="F11" s="21"/>
      <c r="G11" s="21"/>
      <c r="H11" s="21"/>
      <c r="I11" s="21"/>
      <c r="J11" s="21"/>
    </row>
    <row r="12" spans="1:13" s="1" customFormat="1" ht="13" x14ac:dyDescent="0.3">
      <c r="B12" s="4" t="s">
        <v>0</v>
      </c>
      <c r="C12" s="70"/>
      <c r="D12" s="111" t="s">
        <v>290</v>
      </c>
      <c r="E12" s="6"/>
      <c r="F12" s="46"/>
      <c r="G12" s="46"/>
      <c r="H12" s="46"/>
      <c r="I12" s="46"/>
      <c r="J12" s="21"/>
      <c r="L12" s="18"/>
    </row>
    <row r="13" spans="1:13" s="1" customFormat="1" ht="13" thickBot="1" x14ac:dyDescent="0.3">
      <c r="B13" s="7"/>
      <c r="C13" s="8"/>
      <c r="D13" s="8"/>
      <c r="E13" s="9"/>
      <c r="F13" s="21"/>
      <c r="G13" s="21"/>
      <c r="H13" s="21"/>
      <c r="I13" s="21"/>
      <c r="J13" s="21"/>
    </row>
    <row r="14" spans="1:13" s="1" customFormat="1" ht="13" thickBot="1" x14ac:dyDescent="0.3">
      <c r="B14" s="21"/>
      <c r="C14" s="21"/>
      <c r="D14" s="21"/>
      <c r="E14" s="21"/>
      <c r="F14" s="21"/>
      <c r="G14" s="21"/>
      <c r="H14" s="21"/>
      <c r="I14" s="21"/>
    </row>
    <row r="15" spans="1:13" s="1" customFormat="1" ht="13" x14ac:dyDescent="0.3">
      <c r="B15" s="173" t="s">
        <v>3</v>
      </c>
      <c r="C15" s="168"/>
      <c r="D15" s="41" t="s">
        <v>7</v>
      </c>
      <c r="E15" s="186"/>
      <c r="F15" s="41" t="s">
        <v>298</v>
      </c>
      <c r="G15" s="186"/>
      <c r="H15" s="41" t="s">
        <v>299</v>
      </c>
      <c r="I15" s="186"/>
      <c r="J15" s="177"/>
    </row>
    <row r="16" spans="1:13" s="1" customFormat="1" ht="13.5" thickBot="1" x14ac:dyDescent="0.35">
      <c r="B16" s="169"/>
      <c r="C16" s="171"/>
      <c r="D16" s="166" t="str">
        <f>"'000"</f>
        <v>'000</v>
      </c>
      <c r="E16" s="171"/>
      <c r="F16" s="166" t="str">
        <f>"'000"</f>
        <v>'000</v>
      </c>
      <c r="G16" s="188"/>
      <c r="H16" s="166" t="str">
        <f>"'000"</f>
        <v>'000</v>
      </c>
      <c r="I16" s="188"/>
      <c r="J16" s="180"/>
    </row>
    <row r="17" spans="2:12" s="1" customFormat="1" ht="12.5" x14ac:dyDescent="0.25">
      <c r="B17" s="4"/>
      <c r="C17" s="5"/>
      <c r="D17" s="5"/>
      <c r="E17" s="5"/>
      <c r="F17" s="5"/>
      <c r="G17" s="5"/>
      <c r="H17" s="5"/>
      <c r="I17" s="5"/>
      <c r="J17" s="6"/>
    </row>
    <row r="18" spans="2:12" s="1" customFormat="1" ht="16" x14ac:dyDescent="0.4">
      <c r="B18" s="86" t="s">
        <v>8</v>
      </c>
      <c r="C18" s="5"/>
      <c r="D18" s="103"/>
      <c r="E18" s="104"/>
      <c r="F18" s="103"/>
      <c r="G18" s="104"/>
      <c r="H18" s="103"/>
      <c r="I18" s="5"/>
      <c r="J18" s="6"/>
      <c r="L18" s="91"/>
    </row>
    <row r="19" spans="2:12" s="1" customFormat="1" ht="16" x14ac:dyDescent="0.4">
      <c r="B19" s="86" t="s">
        <v>9</v>
      </c>
      <c r="C19" s="5"/>
      <c r="D19" s="103"/>
      <c r="E19" s="104"/>
      <c r="F19" s="103"/>
      <c r="G19" s="104"/>
      <c r="H19" s="103"/>
      <c r="I19" s="5"/>
      <c r="J19" s="6"/>
      <c r="L19" s="91"/>
    </row>
    <row r="20" spans="2:12" s="1" customFormat="1" ht="13" thickBot="1" x14ac:dyDescent="0.3">
      <c r="B20" s="7"/>
      <c r="C20" s="8"/>
      <c r="D20" s="109"/>
      <c r="E20" s="109"/>
      <c r="F20" s="109"/>
      <c r="G20" s="109"/>
      <c r="H20" s="109"/>
      <c r="I20" s="8"/>
      <c r="J20" s="9"/>
    </row>
    <row r="21" spans="2:12" s="1" customFormat="1" ht="13" thickBot="1" x14ac:dyDescent="0.3">
      <c r="B21" s="21"/>
      <c r="C21" s="21"/>
      <c r="D21" s="112"/>
      <c r="E21" s="112"/>
      <c r="F21" s="112"/>
      <c r="G21" s="112"/>
      <c r="H21" s="112"/>
      <c r="I21" s="21"/>
    </row>
    <row r="22" spans="2:12" s="1" customFormat="1" ht="13" x14ac:dyDescent="0.3">
      <c r="B22" s="173" t="s">
        <v>4</v>
      </c>
      <c r="C22" s="168"/>
      <c r="D22" s="190" t="s">
        <v>7</v>
      </c>
      <c r="E22" s="191"/>
      <c r="F22" s="190" t="s">
        <v>298</v>
      </c>
      <c r="G22" s="191"/>
      <c r="H22" s="190" t="s">
        <v>299</v>
      </c>
      <c r="I22" s="186"/>
      <c r="J22" s="177"/>
    </row>
    <row r="23" spans="2:12" s="1" customFormat="1" ht="13.5" thickBot="1" x14ac:dyDescent="0.35">
      <c r="B23" s="169"/>
      <c r="C23" s="171"/>
      <c r="D23" s="166" t="str">
        <f>"'000"</f>
        <v>'000</v>
      </c>
      <c r="E23" s="171"/>
      <c r="F23" s="166" t="str">
        <f>"'000"</f>
        <v>'000</v>
      </c>
      <c r="G23" s="188"/>
      <c r="H23" s="166" t="str">
        <f>"'000"</f>
        <v>'000</v>
      </c>
      <c r="I23" s="188"/>
      <c r="J23" s="180"/>
    </row>
    <row r="24" spans="2:12" s="1" customFormat="1" ht="12.5" x14ac:dyDescent="0.25">
      <c r="B24" s="4"/>
      <c r="C24" s="5"/>
      <c r="D24" s="104"/>
      <c r="E24" s="104"/>
      <c r="F24" s="104"/>
      <c r="G24" s="104"/>
      <c r="H24" s="104"/>
      <c r="I24" s="5"/>
      <c r="J24" s="6"/>
    </row>
    <row r="25" spans="2:12" s="1" customFormat="1" ht="16" x14ac:dyDescent="0.4">
      <c r="B25" s="99" t="s">
        <v>284</v>
      </c>
      <c r="C25" s="5"/>
      <c r="D25" s="103"/>
      <c r="E25" s="104"/>
      <c r="F25" s="103"/>
      <c r="G25" s="104"/>
      <c r="H25" s="103"/>
      <c r="I25" s="5"/>
      <c r="J25" s="6"/>
      <c r="L25" s="91"/>
    </row>
    <row r="26" spans="2:12" s="1" customFormat="1" ht="16" x14ac:dyDescent="0.4">
      <c r="B26" s="99" t="s">
        <v>283</v>
      </c>
      <c r="C26" s="5"/>
      <c r="D26" s="103"/>
      <c r="E26" s="104"/>
      <c r="F26" s="103"/>
      <c r="G26" s="104"/>
      <c r="H26" s="103"/>
      <c r="I26" s="5"/>
      <c r="J26" s="6"/>
      <c r="L26" s="91"/>
    </row>
    <row r="27" spans="2:12" s="1" customFormat="1" ht="16" x14ac:dyDescent="0.4">
      <c r="B27" s="99" t="s">
        <v>285</v>
      </c>
      <c r="C27" s="5"/>
      <c r="D27" s="103"/>
      <c r="E27" s="104"/>
      <c r="F27" s="103"/>
      <c r="G27" s="104"/>
      <c r="H27" s="103"/>
      <c r="I27" s="5"/>
      <c r="J27" s="6"/>
      <c r="L27" s="91"/>
    </row>
    <row r="28" spans="2:12" s="1" customFormat="1" ht="13" x14ac:dyDescent="0.3">
      <c r="B28" s="99"/>
      <c r="C28" s="5"/>
      <c r="D28" s="104"/>
      <c r="E28" s="104"/>
      <c r="F28" s="104"/>
      <c r="G28" s="104"/>
      <c r="H28" s="104"/>
      <c r="I28" s="5"/>
      <c r="J28" s="6"/>
    </row>
    <row r="29" spans="2:12" s="1" customFormat="1" ht="16" x14ac:dyDescent="0.4">
      <c r="B29" s="99" t="s">
        <v>286</v>
      </c>
      <c r="C29" s="5"/>
      <c r="D29" s="103"/>
      <c r="E29" s="104"/>
      <c r="F29" s="103"/>
      <c r="G29" s="104"/>
      <c r="H29" s="103"/>
      <c r="I29" s="5"/>
      <c r="J29" s="6"/>
      <c r="L29" s="91"/>
    </row>
    <row r="30" spans="2:12" s="1" customFormat="1" ht="16" x14ac:dyDescent="0.4">
      <c r="B30" s="99" t="s">
        <v>287</v>
      </c>
      <c r="C30" s="5"/>
      <c r="D30" s="103"/>
      <c r="E30" s="104"/>
      <c r="F30" s="103"/>
      <c r="G30" s="104"/>
      <c r="H30" s="103"/>
      <c r="I30" s="5"/>
      <c r="J30" s="6"/>
      <c r="L30" s="91"/>
    </row>
    <row r="31" spans="2:12" s="1" customFormat="1" ht="16" x14ac:dyDescent="0.4">
      <c r="B31" s="99" t="s">
        <v>288</v>
      </c>
      <c r="C31" s="5"/>
      <c r="D31" s="103"/>
      <c r="E31" s="104"/>
      <c r="F31" s="103"/>
      <c r="G31" s="104"/>
      <c r="H31" s="103"/>
      <c r="I31" s="5"/>
      <c r="J31" s="6"/>
      <c r="L31" s="91"/>
    </row>
    <row r="32" spans="2:12" s="1" customFormat="1" ht="13" thickBot="1" x14ac:dyDescent="0.3">
      <c r="B32" s="7"/>
      <c r="C32" s="8"/>
      <c r="D32" s="109"/>
      <c r="E32" s="109"/>
      <c r="F32" s="109"/>
      <c r="G32" s="109"/>
      <c r="H32" s="109"/>
      <c r="I32" s="8"/>
      <c r="J32" s="9"/>
    </row>
    <row r="33" spans="2:12" s="1" customFormat="1" ht="13" thickBot="1" x14ac:dyDescent="0.3">
      <c r="B33" s="21"/>
      <c r="C33" s="21"/>
      <c r="D33" s="112"/>
      <c r="E33" s="112"/>
      <c r="F33" s="112"/>
      <c r="G33" s="112"/>
      <c r="H33" s="112"/>
      <c r="I33" s="21"/>
    </row>
    <row r="34" spans="2:12" s="1" customFormat="1" ht="13" x14ac:dyDescent="0.3">
      <c r="B34" s="173" t="s">
        <v>5</v>
      </c>
      <c r="C34" s="168"/>
      <c r="D34" s="190" t="s">
        <v>7</v>
      </c>
      <c r="E34" s="192"/>
      <c r="F34" s="190" t="s">
        <v>298</v>
      </c>
      <c r="G34" s="191"/>
      <c r="H34" s="190" t="s">
        <v>299</v>
      </c>
      <c r="I34" s="186"/>
      <c r="J34" s="177"/>
    </row>
    <row r="35" spans="2:12" s="1" customFormat="1" ht="13.5" thickBot="1" x14ac:dyDescent="0.35">
      <c r="B35" s="169"/>
      <c r="C35" s="171"/>
      <c r="D35" s="166" t="str">
        <f>"'000"</f>
        <v>'000</v>
      </c>
      <c r="E35" s="171"/>
      <c r="F35" s="166" t="str">
        <f>"'000"</f>
        <v>'000</v>
      </c>
      <c r="G35" s="188"/>
      <c r="H35" s="166" t="str">
        <f>"'000"</f>
        <v>'000</v>
      </c>
      <c r="I35" s="188"/>
      <c r="J35" s="180"/>
    </row>
    <row r="36" spans="2:12" s="1" customFormat="1" ht="12.5" x14ac:dyDescent="0.25">
      <c r="B36" s="4"/>
      <c r="C36" s="5"/>
      <c r="D36" s="104"/>
      <c r="E36" s="104"/>
      <c r="F36" s="104"/>
      <c r="G36" s="104"/>
      <c r="H36" s="104"/>
      <c r="I36" s="5"/>
      <c r="J36" s="6"/>
    </row>
    <row r="37" spans="2:12" s="1" customFormat="1" ht="15" x14ac:dyDescent="0.4">
      <c r="B37" s="95" t="s">
        <v>10</v>
      </c>
      <c r="C37" s="5"/>
      <c r="D37" s="103"/>
      <c r="E37" s="104"/>
      <c r="F37" s="103"/>
      <c r="G37" s="104"/>
      <c r="H37" s="103"/>
      <c r="I37" s="5"/>
      <c r="J37" s="6"/>
      <c r="L37" s="91"/>
    </row>
    <row r="38" spans="2:12" s="1" customFormat="1" ht="13" thickBot="1" x14ac:dyDescent="0.3">
      <c r="B38" s="7"/>
      <c r="C38" s="8"/>
      <c r="D38" s="109"/>
      <c r="E38" s="109"/>
      <c r="F38" s="109"/>
      <c r="G38" s="109"/>
      <c r="H38" s="109"/>
      <c r="I38" s="8"/>
      <c r="J38" s="9"/>
    </row>
    <row r="39" spans="2:12" x14ac:dyDescent="0.3">
      <c r="D39" s="110"/>
      <c r="E39" s="110"/>
      <c r="F39" s="110"/>
      <c r="G39" s="110"/>
      <c r="H39" s="110"/>
    </row>
    <row r="40" spans="2:12" s="1" customFormat="1" ht="13" thickBot="1" x14ac:dyDescent="0.3">
      <c r="B40" s="21"/>
      <c r="C40" s="21"/>
      <c r="D40" s="112"/>
      <c r="E40" s="112"/>
      <c r="F40" s="112"/>
      <c r="G40" s="112"/>
      <c r="H40" s="112"/>
      <c r="I40" s="21"/>
    </row>
    <row r="41" spans="2:12" s="1" customFormat="1" ht="13" x14ac:dyDescent="0.3">
      <c r="B41" s="173" t="s">
        <v>494</v>
      </c>
      <c r="C41" s="168"/>
      <c r="D41" s="190" t="s">
        <v>7</v>
      </c>
      <c r="E41" s="192"/>
      <c r="F41" s="190" t="s">
        <v>298</v>
      </c>
      <c r="G41" s="191"/>
      <c r="H41" s="190" t="s">
        <v>299</v>
      </c>
      <c r="I41" s="186"/>
      <c r="J41" s="177"/>
      <c r="L41" s="56"/>
    </row>
    <row r="42" spans="2:12" s="1" customFormat="1" ht="13.5" thickBot="1" x14ac:dyDescent="0.35">
      <c r="B42" s="169"/>
      <c r="C42" s="171"/>
      <c r="D42" s="166" t="str">
        <f>"'000"</f>
        <v>'000</v>
      </c>
      <c r="E42" s="171"/>
      <c r="F42" s="166" t="str">
        <f>"'000"</f>
        <v>'000</v>
      </c>
      <c r="G42" s="188"/>
      <c r="H42" s="166" t="str">
        <f>"'000"</f>
        <v>'000</v>
      </c>
      <c r="I42" s="188"/>
      <c r="J42" s="180"/>
      <c r="L42" s="56"/>
    </row>
    <row r="43" spans="2:12" s="1" customFormat="1" ht="12.5" x14ac:dyDescent="0.25">
      <c r="B43" s="4"/>
      <c r="C43" s="5"/>
      <c r="D43" s="104"/>
      <c r="E43" s="104"/>
      <c r="F43" s="104"/>
      <c r="G43" s="104"/>
      <c r="H43" s="104"/>
      <c r="I43" s="5"/>
      <c r="J43" s="6"/>
    </row>
    <row r="44" spans="2:12" s="1" customFormat="1" ht="16" x14ac:dyDescent="0.4">
      <c r="B44" s="98" t="s">
        <v>11</v>
      </c>
      <c r="C44" s="5"/>
      <c r="D44" s="103"/>
      <c r="E44" s="104"/>
      <c r="F44" s="103"/>
      <c r="G44" s="104"/>
      <c r="H44" s="103"/>
      <c r="I44" s="5"/>
      <c r="J44" s="6"/>
      <c r="L44" s="91"/>
    </row>
    <row r="45" spans="2:12" s="1" customFormat="1" ht="16" x14ac:dyDescent="0.4">
      <c r="B45" s="98" t="s">
        <v>12</v>
      </c>
      <c r="C45" s="5"/>
      <c r="D45" s="103"/>
      <c r="E45" s="104"/>
      <c r="F45" s="103"/>
      <c r="G45" s="104"/>
      <c r="H45" s="103"/>
      <c r="I45" s="5"/>
      <c r="J45" s="6"/>
      <c r="L45" s="91"/>
    </row>
    <row r="46" spans="2:12" s="1" customFormat="1" ht="13" x14ac:dyDescent="0.3">
      <c r="B46" s="98"/>
      <c r="C46" s="5"/>
      <c r="D46" s="104"/>
      <c r="E46" s="104"/>
      <c r="F46" s="104"/>
      <c r="G46" s="104"/>
      <c r="H46" s="104"/>
      <c r="I46" s="5"/>
      <c r="J46" s="6"/>
    </row>
    <row r="47" spans="2:12" s="1" customFormat="1" ht="16" x14ac:dyDescent="0.4">
      <c r="B47" s="98" t="s">
        <v>13</v>
      </c>
      <c r="C47" s="5"/>
      <c r="D47" s="103"/>
      <c r="E47" s="104"/>
      <c r="F47" s="103"/>
      <c r="G47" s="104"/>
      <c r="H47" s="103"/>
      <c r="I47" s="5"/>
      <c r="J47" s="6"/>
      <c r="L47" s="91"/>
    </row>
    <row r="48" spans="2:12" s="1" customFormat="1" ht="16" x14ac:dyDescent="0.4">
      <c r="B48" s="98" t="s">
        <v>14</v>
      </c>
      <c r="C48" s="5"/>
      <c r="D48" s="103"/>
      <c r="E48" s="104"/>
      <c r="F48" s="103"/>
      <c r="G48" s="104"/>
      <c r="H48" s="103"/>
      <c r="I48" s="5"/>
      <c r="J48" s="6"/>
      <c r="L48" s="91"/>
    </row>
    <row r="49" spans="2:12" s="1" customFormat="1" ht="13" x14ac:dyDescent="0.3">
      <c r="B49" s="98"/>
      <c r="C49" s="5"/>
      <c r="D49" s="104"/>
      <c r="E49" s="104"/>
      <c r="F49" s="104"/>
      <c r="G49" s="104"/>
      <c r="H49" s="104"/>
      <c r="I49" s="5"/>
      <c r="J49" s="6"/>
    </row>
    <row r="50" spans="2:12" s="1" customFormat="1" ht="16" x14ac:dyDescent="0.4">
      <c r="B50" s="98" t="s">
        <v>15</v>
      </c>
      <c r="C50" s="5"/>
      <c r="D50" s="103"/>
      <c r="E50" s="104"/>
      <c r="F50" s="103"/>
      <c r="G50" s="104"/>
      <c r="H50" s="103"/>
      <c r="I50" s="5"/>
      <c r="J50" s="6"/>
      <c r="L50" s="91"/>
    </row>
    <row r="51" spans="2:12" s="1" customFormat="1" ht="16" x14ac:dyDescent="0.4">
      <c r="B51" s="98" t="s">
        <v>16</v>
      </c>
      <c r="C51" s="5"/>
      <c r="D51" s="103"/>
      <c r="E51" s="104"/>
      <c r="F51" s="103"/>
      <c r="G51" s="104"/>
      <c r="H51" s="103"/>
      <c r="I51" s="5"/>
      <c r="J51" s="6"/>
      <c r="L51" s="91"/>
    </row>
    <row r="52" spans="2:12" s="1" customFormat="1" ht="13" x14ac:dyDescent="0.3">
      <c r="B52" s="98"/>
      <c r="C52" s="5"/>
      <c r="D52" s="104"/>
      <c r="E52" s="104"/>
      <c r="F52" s="104"/>
      <c r="G52" s="104"/>
      <c r="H52" s="104"/>
      <c r="I52" s="5"/>
      <c r="J52" s="6"/>
    </row>
    <row r="53" spans="2:12" s="1" customFormat="1" ht="16" x14ac:dyDescent="0.4">
      <c r="B53" s="98" t="s">
        <v>17</v>
      </c>
      <c r="C53" s="5"/>
      <c r="D53" s="103"/>
      <c r="E53" s="104"/>
      <c r="F53" s="103"/>
      <c r="G53" s="104"/>
      <c r="H53" s="103"/>
      <c r="I53" s="5"/>
      <c r="J53" s="6"/>
      <c r="L53" s="91"/>
    </row>
    <row r="54" spans="2:12" s="1" customFormat="1" ht="16" x14ac:dyDescent="0.4">
      <c r="B54" s="98" t="s">
        <v>18</v>
      </c>
      <c r="C54" s="5"/>
      <c r="D54" s="103"/>
      <c r="E54" s="104"/>
      <c r="F54" s="103"/>
      <c r="G54" s="104"/>
      <c r="H54" s="103"/>
      <c r="I54" s="5"/>
      <c r="J54" s="6"/>
      <c r="L54" s="91"/>
    </row>
    <row r="55" spans="2:12" s="1" customFormat="1" ht="13" x14ac:dyDescent="0.3">
      <c r="B55" s="98"/>
      <c r="C55" s="5"/>
      <c r="D55" s="104"/>
      <c r="E55" s="104"/>
      <c r="F55" s="104"/>
      <c r="G55" s="104"/>
      <c r="H55" s="104"/>
      <c r="I55" s="5"/>
      <c r="J55" s="6"/>
    </row>
    <row r="56" spans="2:12" s="1" customFormat="1" ht="16" x14ac:dyDescent="0.4">
      <c r="B56" s="98" t="s">
        <v>19</v>
      </c>
      <c r="C56" s="5"/>
      <c r="D56" s="103"/>
      <c r="E56" s="104"/>
      <c r="F56" s="103"/>
      <c r="G56" s="104"/>
      <c r="H56" s="103"/>
      <c r="I56" s="5"/>
      <c r="J56" s="6"/>
      <c r="L56" s="91"/>
    </row>
    <row r="57" spans="2:12" s="1" customFormat="1" ht="16" x14ac:dyDescent="0.4">
      <c r="B57" s="98" t="s">
        <v>20</v>
      </c>
      <c r="C57" s="5"/>
      <c r="D57" s="103"/>
      <c r="E57" s="104"/>
      <c r="F57" s="103"/>
      <c r="G57" s="104"/>
      <c r="H57" s="103"/>
      <c r="I57" s="5"/>
      <c r="J57" s="6"/>
      <c r="L57" s="91"/>
    </row>
    <row r="58" spans="2:12" s="1" customFormat="1" ht="13" x14ac:dyDescent="0.3">
      <c r="B58" s="98"/>
      <c r="C58" s="5"/>
      <c r="D58" s="104"/>
      <c r="E58" s="104"/>
      <c r="F58" s="104"/>
      <c r="G58" s="104"/>
      <c r="H58" s="104"/>
      <c r="I58" s="5"/>
      <c r="J58" s="6"/>
    </row>
    <row r="59" spans="2:12" s="1" customFormat="1" ht="16" x14ac:dyDescent="0.4">
      <c r="B59" s="98" t="s">
        <v>21</v>
      </c>
      <c r="C59" s="5"/>
      <c r="D59" s="103"/>
      <c r="E59" s="104"/>
      <c r="F59" s="103"/>
      <c r="G59" s="104"/>
      <c r="H59" s="103"/>
      <c r="I59" s="5"/>
      <c r="J59" s="6"/>
      <c r="L59" s="91"/>
    </row>
    <row r="60" spans="2:12" s="1" customFormat="1" ht="16" x14ac:dyDescent="0.4">
      <c r="B60" s="98" t="s">
        <v>22</v>
      </c>
      <c r="C60" s="5"/>
      <c r="D60" s="103"/>
      <c r="E60" s="104"/>
      <c r="F60" s="103"/>
      <c r="G60" s="104"/>
      <c r="H60" s="103"/>
      <c r="I60" s="5"/>
      <c r="J60" s="6"/>
      <c r="L60" s="91"/>
    </row>
    <row r="61" spans="2:12" s="1" customFormat="1" ht="13" x14ac:dyDescent="0.3">
      <c r="B61" s="98"/>
      <c r="C61" s="5"/>
      <c r="D61" s="104"/>
      <c r="E61" s="104"/>
      <c r="F61" s="104"/>
      <c r="G61" s="104"/>
      <c r="H61" s="104"/>
      <c r="I61" s="5"/>
      <c r="J61" s="6"/>
    </row>
    <row r="62" spans="2:12" s="1" customFormat="1" ht="16" x14ac:dyDescent="0.4">
      <c r="B62" s="98" t="s">
        <v>23</v>
      </c>
      <c r="C62" s="5"/>
      <c r="D62" s="103"/>
      <c r="E62" s="104"/>
      <c r="F62" s="103"/>
      <c r="G62" s="104"/>
      <c r="H62" s="103"/>
      <c r="I62" s="5"/>
      <c r="J62" s="6"/>
      <c r="L62" s="91"/>
    </row>
    <row r="63" spans="2:12" s="1" customFormat="1" ht="16" x14ac:dyDescent="0.4">
      <c r="B63" s="98" t="s">
        <v>24</v>
      </c>
      <c r="C63" s="5"/>
      <c r="D63" s="103"/>
      <c r="E63" s="104"/>
      <c r="F63" s="103"/>
      <c r="G63" s="104"/>
      <c r="H63" s="103"/>
      <c r="I63" s="5"/>
      <c r="J63" s="6"/>
      <c r="L63" s="91"/>
    </row>
    <row r="64" spans="2:12" s="1" customFormat="1" ht="13" x14ac:dyDescent="0.3">
      <c r="B64" s="98"/>
      <c r="C64" s="5"/>
      <c r="D64" s="104"/>
      <c r="E64" s="104"/>
      <c r="F64" s="104"/>
      <c r="G64" s="104"/>
      <c r="H64" s="104"/>
      <c r="I64" s="5"/>
      <c r="J64" s="6"/>
    </row>
    <row r="65" spans="2:12" s="1" customFormat="1" ht="16" x14ac:dyDescent="0.4">
      <c r="B65" s="98" t="s">
        <v>25</v>
      </c>
      <c r="C65" s="5"/>
      <c r="D65" s="103"/>
      <c r="E65" s="104"/>
      <c r="F65" s="103"/>
      <c r="G65" s="104"/>
      <c r="H65" s="103"/>
      <c r="I65" s="5"/>
      <c r="J65" s="6"/>
      <c r="L65" s="91"/>
    </row>
    <row r="66" spans="2:12" s="1" customFormat="1" ht="16" x14ac:dyDescent="0.4">
      <c r="B66" s="98" t="s">
        <v>26</v>
      </c>
      <c r="C66" s="5"/>
      <c r="D66" s="103"/>
      <c r="E66" s="104"/>
      <c r="F66" s="103"/>
      <c r="G66" s="104"/>
      <c r="H66" s="103"/>
      <c r="I66" s="5"/>
      <c r="J66" s="6"/>
      <c r="L66" s="91"/>
    </row>
    <row r="67" spans="2:12" s="1" customFormat="1" ht="13" x14ac:dyDescent="0.3">
      <c r="B67" s="98"/>
      <c r="C67" s="5"/>
      <c r="D67" s="104"/>
      <c r="E67" s="104"/>
      <c r="F67" s="104"/>
      <c r="G67" s="104"/>
      <c r="H67" s="104"/>
      <c r="I67" s="5"/>
      <c r="J67" s="6"/>
    </row>
    <row r="68" spans="2:12" s="1" customFormat="1" ht="16" x14ac:dyDescent="0.4">
      <c r="B68" s="98" t="s">
        <v>27</v>
      </c>
      <c r="C68" s="5"/>
      <c r="D68" s="103"/>
      <c r="E68" s="104"/>
      <c r="F68" s="103"/>
      <c r="G68" s="104"/>
      <c r="H68" s="103"/>
      <c r="I68" s="5"/>
      <c r="J68" s="6"/>
      <c r="L68" s="91"/>
    </row>
    <row r="69" spans="2:12" s="1" customFormat="1" ht="16" x14ac:dyDescent="0.4">
      <c r="B69" s="98" t="s">
        <v>28</v>
      </c>
      <c r="C69" s="5"/>
      <c r="D69" s="103"/>
      <c r="E69" s="104"/>
      <c r="F69" s="103"/>
      <c r="G69" s="104"/>
      <c r="H69" s="103"/>
      <c r="I69" s="5"/>
      <c r="J69" s="6"/>
      <c r="L69" s="91"/>
    </row>
    <row r="70" spans="2:12" s="1" customFormat="1" ht="13" x14ac:dyDescent="0.3">
      <c r="B70" s="98"/>
      <c r="C70" s="5"/>
      <c r="D70" s="104"/>
      <c r="E70" s="104"/>
      <c r="F70" s="104"/>
      <c r="G70" s="104"/>
      <c r="H70" s="104"/>
      <c r="I70" s="5"/>
      <c r="J70" s="6"/>
    </row>
    <row r="71" spans="2:12" s="1" customFormat="1" ht="16" x14ac:dyDescent="0.4">
      <c r="B71" s="98" t="s">
        <v>117</v>
      </c>
      <c r="C71" s="5"/>
      <c r="D71" s="103"/>
      <c r="E71" s="104"/>
      <c r="F71" s="103"/>
      <c r="G71" s="104"/>
      <c r="H71" s="103"/>
      <c r="I71" s="5"/>
      <c r="J71" s="6"/>
      <c r="L71" s="91"/>
    </row>
    <row r="72" spans="2:12" s="1" customFormat="1" ht="16" x14ac:dyDescent="0.4">
      <c r="B72" s="98" t="s">
        <v>118</v>
      </c>
      <c r="C72" s="5"/>
      <c r="D72" s="103"/>
      <c r="E72" s="104"/>
      <c r="F72" s="103"/>
      <c r="G72" s="104"/>
      <c r="H72" s="103"/>
      <c r="I72" s="5"/>
      <c r="J72" s="6"/>
      <c r="L72" s="91"/>
    </row>
    <row r="73" spans="2:12" s="1" customFormat="1" ht="13" x14ac:dyDescent="0.3">
      <c r="B73" s="98"/>
      <c r="C73" s="5"/>
      <c r="D73" s="104"/>
      <c r="E73" s="104"/>
      <c r="F73" s="104"/>
      <c r="G73" s="104"/>
      <c r="H73" s="104"/>
      <c r="I73" s="5"/>
      <c r="J73" s="6"/>
    </row>
    <row r="74" spans="2:12" s="1" customFormat="1" ht="16" x14ac:dyDescent="0.4">
      <c r="B74" s="100" t="s">
        <v>29</v>
      </c>
      <c r="C74" s="54"/>
      <c r="D74" s="113">
        <f>Base_assets</f>
        <v>0</v>
      </c>
      <c r="E74" s="114"/>
      <c r="F74" s="113">
        <f>Base_VGB</f>
        <v>0</v>
      </c>
      <c r="G74" s="114"/>
      <c r="H74" s="113">
        <f>Base_VDB</f>
        <v>0</v>
      </c>
      <c r="I74" s="54"/>
      <c r="J74" s="55"/>
      <c r="L74" s="91"/>
    </row>
    <row r="75" spans="2:12" s="1" customFormat="1" ht="16" x14ac:dyDescent="0.4">
      <c r="B75" s="100" t="s">
        <v>30</v>
      </c>
      <c r="C75" s="54"/>
      <c r="D75" s="113">
        <f>Base_assets</f>
        <v>0</v>
      </c>
      <c r="E75" s="114"/>
      <c r="F75" s="113">
        <f>Base_VGB</f>
        <v>0</v>
      </c>
      <c r="G75" s="114"/>
      <c r="H75" s="113">
        <f>Base_VDB</f>
        <v>0</v>
      </c>
      <c r="I75" s="54"/>
      <c r="J75" s="55"/>
      <c r="L75" s="91"/>
    </row>
    <row r="76" spans="2:12" s="1" customFormat="1" ht="13" x14ac:dyDescent="0.3">
      <c r="B76" s="100"/>
      <c r="C76" s="54"/>
      <c r="D76" s="114"/>
      <c r="E76" s="114"/>
      <c r="F76" s="114"/>
      <c r="G76" s="114"/>
      <c r="H76" s="114"/>
      <c r="I76" s="54"/>
      <c r="J76" s="55"/>
    </row>
    <row r="77" spans="2:12" s="1" customFormat="1" ht="16" x14ac:dyDescent="0.4">
      <c r="B77" s="100" t="s">
        <v>31</v>
      </c>
      <c r="C77" s="54"/>
      <c r="D77" s="113">
        <f>Base_assets</f>
        <v>0</v>
      </c>
      <c r="E77" s="114"/>
      <c r="F77" s="113">
        <f>Base_VGB</f>
        <v>0</v>
      </c>
      <c r="G77" s="114"/>
      <c r="H77" s="113">
        <f>Base_VDB</f>
        <v>0</v>
      </c>
      <c r="I77" s="54"/>
      <c r="J77" s="55"/>
      <c r="L77" s="91"/>
    </row>
    <row r="78" spans="2:12" s="1" customFormat="1" ht="16" x14ac:dyDescent="0.4">
      <c r="B78" s="100" t="s">
        <v>32</v>
      </c>
      <c r="C78" s="54"/>
      <c r="D78" s="113">
        <f>Base_assets</f>
        <v>0</v>
      </c>
      <c r="E78" s="114"/>
      <c r="F78" s="113">
        <f>Base_VGB</f>
        <v>0</v>
      </c>
      <c r="G78" s="114"/>
      <c r="H78" s="113">
        <f>Base_VDB</f>
        <v>0</v>
      </c>
      <c r="I78" s="54"/>
      <c r="J78" s="55"/>
      <c r="L78" s="91"/>
    </row>
    <row r="79" spans="2:12" s="1" customFormat="1" ht="13" x14ac:dyDescent="0.3">
      <c r="B79" s="100"/>
      <c r="C79" s="54"/>
      <c r="D79" s="114"/>
      <c r="E79" s="114"/>
      <c r="F79" s="114"/>
      <c r="G79" s="114"/>
      <c r="H79" s="114"/>
      <c r="I79" s="54"/>
      <c r="J79" s="55"/>
    </row>
    <row r="80" spans="2:12" s="1" customFormat="1" ht="16" x14ac:dyDescent="0.4">
      <c r="B80" s="100" t="s">
        <v>33</v>
      </c>
      <c r="C80" s="54"/>
      <c r="D80" s="113">
        <f>Base_assets</f>
        <v>0</v>
      </c>
      <c r="E80" s="114"/>
      <c r="F80" s="113">
        <f>Base_VGB</f>
        <v>0</v>
      </c>
      <c r="G80" s="114"/>
      <c r="H80" s="113">
        <f>Base_VDB</f>
        <v>0</v>
      </c>
      <c r="I80" s="54"/>
      <c r="J80" s="55"/>
      <c r="L80" s="91"/>
    </row>
    <row r="81" spans="2:12" s="1" customFormat="1" ht="16" x14ac:dyDescent="0.4">
      <c r="B81" s="100" t="s">
        <v>34</v>
      </c>
      <c r="C81" s="54"/>
      <c r="D81" s="113">
        <f>Base_assets</f>
        <v>0</v>
      </c>
      <c r="E81" s="114"/>
      <c r="F81" s="113">
        <f>Base_VGB</f>
        <v>0</v>
      </c>
      <c r="G81" s="114"/>
      <c r="H81" s="113">
        <f>Base_VDB</f>
        <v>0</v>
      </c>
      <c r="I81" s="54"/>
      <c r="J81" s="55"/>
      <c r="L81" s="91"/>
    </row>
    <row r="82" spans="2:12" s="1" customFormat="1" ht="13" x14ac:dyDescent="0.3">
      <c r="B82" s="100"/>
      <c r="C82" s="54"/>
      <c r="D82" s="114"/>
      <c r="E82" s="114"/>
      <c r="F82" s="114"/>
      <c r="G82" s="114"/>
      <c r="H82" s="114"/>
      <c r="I82" s="54"/>
      <c r="J82" s="55"/>
    </row>
    <row r="83" spans="2:12" s="1" customFormat="1" ht="16" x14ac:dyDescent="0.4">
      <c r="B83" s="100" t="s">
        <v>35</v>
      </c>
      <c r="C83" s="54"/>
      <c r="D83" s="113">
        <f>Base_assets</f>
        <v>0</v>
      </c>
      <c r="E83" s="114"/>
      <c r="F83" s="113">
        <f>Base_VGB</f>
        <v>0</v>
      </c>
      <c r="G83" s="114"/>
      <c r="H83" s="113">
        <f>Base_VDB</f>
        <v>0</v>
      </c>
      <c r="I83" s="54"/>
      <c r="J83" s="55"/>
      <c r="L83" s="91"/>
    </row>
    <row r="84" spans="2:12" s="1" customFormat="1" ht="16" x14ac:dyDescent="0.4">
      <c r="B84" s="100" t="s">
        <v>36</v>
      </c>
      <c r="C84" s="54"/>
      <c r="D84" s="113">
        <f>Base_assets</f>
        <v>0</v>
      </c>
      <c r="E84" s="114"/>
      <c r="F84" s="113">
        <f>Base_VGB</f>
        <v>0</v>
      </c>
      <c r="G84" s="114"/>
      <c r="H84" s="113">
        <f>Base_VDB</f>
        <v>0</v>
      </c>
      <c r="I84" s="54"/>
      <c r="J84" s="55"/>
      <c r="L84" s="91"/>
    </row>
    <row r="85" spans="2:12" s="1" customFormat="1" ht="13" x14ac:dyDescent="0.3">
      <c r="B85" s="100"/>
      <c r="C85" s="54"/>
      <c r="D85" s="114"/>
      <c r="E85" s="114"/>
      <c r="F85" s="114"/>
      <c r="G85" s="114"/>
      <c r="H85" s="114"/>
      <c r="I85" s="54"/>
      <c r="J85" s="55"/>
    </row>
    <row r="86" spans="2:12" s="1" customFormat="1" ht="16" x14ac:dyDescent="0.4">
      <c r="B86" s="100" t="s">
        <v>37</v>
      </c>
      <c r="C86" s="54"/>
      <c r="D86" s="113">
        <f>Base_assets</f>
        <v>0</v>
      </c>
      <c r="E86" s="114"/>
      <c r="F86" s="113">
        <f>Base_VGB</f>
        <v>0</v>
      </c>
      <c r="G86" s="114"/>
      <c r="H86" s="113">
        <f>Base_VDB</f>
        <v>0</v>
      </c>
      <c r="I86" s="54"/>
      <c r="J86" s="55"/>
      <c r="L86" s="91"/>
    </row>
    <row r="87" spans="2:12" s="1" customFormat="1" ht="16" x14ac:dyDescent="0.4">
      <c r="B87" s="100" t="s">
        <v>38</v>
      </c>
      <c r="C87" s="54"/>
      <c r="D87" s="113">
        <f>Base_assets</f>
        <v>0</v>
      </c>
      <c r="E87" s="114"/>
      <c r="F87" s="113">
        <f>Base_VGB</f>
        <v>0</v>
      </c>
      <c r="G87" s="114"/>
      <c r="H87" s="113">
        <f>Base_VDB</f>
        <v>0</v>
      </c>
      <c r="I87" s="54"/>
      <c r="J87" s="55"/>
      <c r="L87" s="91"/>
    </row>
    <row r="88" spans="2:12" s="1" customFormat="1" ht="12.5" x14ac:dyDescent="0.25">
      <c r="B88" s="4"/>
      <c r="C88" s="5"/>
      <c r="D88" s="104"/>
      <c r="E88" s="104"/>
      <c r="F88" s="104"/>
      <c r="G88" s="104"/>
      <c r="H88" s="104"/>
      <c r="I88" s="5"/>
      <c r="J88" s="6"/>
    </row>
    <row r="89" spans="2:12" s="1" customFormat="1" ht="13" x14ac:dyDescent="0.3">
      <c r="B89" s="50" t="s">
        <v>282</v>
      </c>
      <c r="C89" s="51"/>
      <c r="D89" s="115"/>
      <c r="E89" s="108"/>
      <c r="F89" s="115"/>
      <c r="G89" s="108"/>
      <c r="H89" s="115"/>
      <c r="I89" s="51"/>
      <c r="J89" s="53"/>
    </row>
    <row r="90" spans="2:12" s="1" customFormat="1" ht="12.5" x14ac:dyDescent="0.25">
      <c r="B90" s="4"/>
      <c r="C90" s="5"/>
      <c r="D90" s="104"/>
      <c r="E90" s="104"/>
      <c r="F90" s="104"/>
      <c r="G90" s="104"/>
      <c r="H90" s="104"/>
      <c r="I90" s="5"/>
      <c r="J90" s="6"/>
    </row>
    <row r="91" spans="2:12" s="1" customFormat="1" ht="15" x14ac:dyDescent="0.4">
      <c r="B91" s="95" t="s">
        <v>39</v>
      </c>
      <c r="C91" s="5"/>
      <c r="D91" s="103"/>
      <c r="E91" s="104"/>
      <c r="F91" s="103"/>
      <c r="G91" s="104"/>
      <c r="H91" s="103"/>
      <c r="I91" s="5"/>
      <c r="J91" s="6"/>
      <c r="L91" s="91"/>
    </row>
    <row r="92" spans="2:12" s="1" customFormat="1" ht="13" thickBot="1" x14ac:dyDescent="0.3">
      <c r="B92" s="7"/>
      <c r="C92" s="8"/>
      <c r="D92" s="109"/>
      <c r="E92" s="109"/>
      <c r="F92" s="109"/>
      <c r="G92" s="109"/>
      <c r="H92" s="109"/>
      <c r="I92" s="8"/>
      <c r="J92" s="9"/>
    </row>
    <row r="93" spans="2:12" s="1" customFormat="1" ht="13" thickBot="1" x14ac:dyDescent="0.3">
      <c r="B93" s="21"/>
      <c r="C93" s="21"/>
      <c r="D93" s="112"/>
      <c r="E93" s="112"/>
      <c r="F93" s="112"/>
      <c r="G93" s="112"/>
      <c r="H93" s="112"/>
      <c r="I93" s="21"/>
    </row>
    <row r="94" spans="2:12" s="1" customFormat="1" ht="13" x14ac:dyDescent="0.3">
      <c r="B94" s="173" t="s">
        <v>6</v>
      </c>
      <c r="C94" s="168"/>
      <c r="D94" s="190" t="s">
        <v>7</v>
      </c>
      <c r="E94" s="192"/>
      <c r="F94" s="190" t="s">
        <v>298</v>
      </c>
      <c r="G94" s="191"/>
      <c r="H94" s="190" t="s">
        <v>299</v>
      </c>
      <c r="I94" s="186"/>
      <c r="J94" s="177"/>
    </row>
    <row r="95" spans="2:12" s="1" customFormat="1" ht="13.5" thickBot="1" x14ac:dyDescent="0.35">
      <c r="B95" s="169"/>
      <c r="C95" s="171"/>
      <c r="D95" s="166" t="str">
        <f>"'000"</f>
        <v>'000</v>
      </c>
      <c r="E95" s="171"/>
      <c r="F95" s="166" t="str">
        <f>"'000"</f>
        <v>'000</v>
      </c>
      <c r="G95" s="188"/>
      <c r="H95" s="166" t="str">
        <f>"'000"</f>
        <v>'000</v>
      </c>
      <c r="I95" s="188"/>
      <c r="J95" s="180"/>
    </row>
    <row r="96" spans="2:12" s="1" customFormat="1" ht="12.5" x14ac:dyDescent="0.25">
      <c r="B96" s="4"/>
      <c r="C96" s="5"/>
      <c r="D96" s="104"/>
      <c r="E96" s="104"/>
      <c r="F96" s="104"/>
      <c r="G96" s="104"/>
      <c r="H96" s="104"/>
      <c r="I96" s="5"/>
      <c r="J96" s="6"/>
    </row>
    <row r="97" spans="1:13" s="1" customFormat="1" ht="16" x14ac:dyDescent="0.4">
      <c r="B97" s="86" t="s">
        <v>40</v>
      </c>
      <c r="C97" s="5"/>
      <c r="D97" s="103"/>
      <c r="E97" s="104"/>
      <c r="F97" s="103"/>
      <c r="G97" s="104"/>
      <c r="H97" s="103"/>
      <c r="I97" s="5"/>
      <c r="J97" s="6"/>
      <c r="L97" s="91"/>
    </row>
    <row r="98" spans="1:13" s="1" customFormat="1" ht="13" x14ac:dyDescent="0.3">
      <c r="B98" s="95"/>
      <c r="C98" s="5"/>
      <c r="D98" s="104"/>
      <c r="E98" s="104"/>
      <c r="F98" s="104"/>
      <c r="G98" s="104"/>
      <c r="H98" s="104"/>
      <c r="I98" s="5"/>
      <c r="J98" s="6"/>
    </row>
    <row r="99" spans="1:13" s="1" customFormat="1" ht="16" x14ac:dyDescent="0.4">
      <c r="B99" s="86" t="s">
        <v>417</v>
      </c>
      <c r="C99" s="5"/>
      <c r="D99" s="103"/>
      <c r="E99" s="104"/>
      <c r="F99" s="103"/>
      <c r="G99" s="104"/>
      <c r="H99" s="103"/>
      <c r="I99" s="5"/>
      <c r="J99" s="6"/>
      <c r="L99" s="91"/>
    </row>
    <row r="100" spans="1:13" s="1" customFormat="1" ht="13" x14ac:dyDescent="0.3">
      <c r="B100" s="95"/>
      <c r="C100" s="5"/>
      <c r="D100" s="104"/>
      <c r="E100" s="104"/>
      <c r="F100" s="104"/>
      <c r="G100" s="104"/>
      <c r="H100" s="104"/>
      <c r="I100" s="5"/>
      <c r="J100" s="6"/>
    </row>
    <row r="101" spans="1:13" s="1" customFormat="1" ht="16" x14ac:dyDescent="0.4">
      <c r="B101" s="98" t="s">
        <v>41</v>
      </c>
      <c r="C101" s="5"/>
      <c r="D101" s="103"/>
      <c r="E101" s="104"/>
      <c r="F101" s="103"/>
      <c r="G101" s="104"/>
      <c r="H101" s="103"/>
      <c r="I101" s="5"/>
      <c r="J101" s="6"/>
      <c r="L101" s="18"/>
    </row>
    <row r="102" spans="1:13" s="1" customFormat="1" ht="16" x14ac:dyDescent="0.4">
      <c r="B102" s="98" t="s">
        <v>42</v>
      </c>
      <c r="C102" s="5"/>
      <c r="D102" s="103"/>
      <c r="E102" s="104"/>
      <c r="F102" s="103"/>
      <c r="G102" s="104"/>
      <c r="H102" s="103"/>
      <c r="I102" s="5"/>
      <c r="J102" s="6"/>
      <c r="L102" s="18"/>
    </row>
    <row r="103" spans="1:13" s="1" customFormat="1" ht="13" thickBot="1" x14ac:dyDescent="0.3">
      <c r="B103" s="7"/>
      <c r="C103" s="8"/>
      <c r="D103" s="109"/>
      <c r="E103" s="109"/>
      <c r="F103" s="109"/>
      <c r="G103" s="109"/>
      <c r="H103" s="109"/>
      <c r="I103" s="8"/>
      <c r="J103" s="9"/>
    </row>
    <row r="104" spans="1:13" s="1" customFormat="1" ht="13" thickBot="1" x14ac:dyDescent="0.3">
      <c r="B104" s="21"/>
      <c r="C104" s="21"/>
      <c r="D104" s="112"/>
      <c r="E104" s="112"/>
      <c r="F104" s="112"/>
      <c r="G104" s="112"/>
      <c r="H104" s="112"/>
      <c r="I104" s="21"/>
    </row>
    <row r="105" spans="1:13" s="1" customFormat="1" ht="13" x14ac:dyDescent="0.3">
      <c r="B105" s="173" t="s">
        <v>43</v>
      </c>
      <c r="C105" s="168"/>
      <c r="D105" s="190" t="s">
        <v>7</v>
      </c>
      <c r="E105" s="192"/>
      <c r="F105" s="190" t="s">
        <v>298</v>
      </c>
      <c r="G105" s="191"/>
      <c r="H105" s="190" t="s">
        <v>299</v>
      </c>
      <c r="I105" s="186"/>
      <c r="J105" s="177"/>
    </row>
    <row r="106" spans="1:13" s="1" customFormat="1" ht="13.5" thickBot="1" x14ac:dyDescent="0.35">
      <c r="B106" s="169"/>
      <c r="C106" s="171"/>
      <c r="D106" s="166" t="str">
        <f>"'000"</f>
        <v>'000</v>
      </c>
      <c r="E106" s="171"/>
      <c r="F106" s="166" t="str">
        <f>"'000"</f>
        <v>'000</v>
      </c>
      <c r="G106" s="188"/>
      <c r="H106" s="166" t="str">
        <f>"'000"</f>
        <v>'000</v>
      </c>
      <c r="I106" s="188"/>
      <c r="J106" s="180"/>
    </row>
    <row r="107" spans="1:13" s="1" customFormat="1" ht="12.5" x14ac:dyDescent="0.25">
      <c r="B107" s="4"/>
      <c r="C107" s="5"/>
      <c r="D107" s="104"/>
      <c r="E107" s="104"/>
      <c r="F107" s="104"/>
      <c r="G107" s="104"/>
      <c r="H107" s="104"/>
      <c r="I107" s="5"/>
      <c r="J107" s="6"/>
    </row>
    <row r="108" spans="1:13" s="1" customFormat="1" ht="15" x14ac:dyDescent="0.4">
      <c r="B108" s="95" t="s">
        <v>44</v>
      </c>
      <c r="C108" s="5"/>
      <c r="D108" s="103"/>
      <c r="E108" s="104"/>
      <c r="F108" s="103"/>
      <c r="G108" s="104"/>
      <c r="H108" s="103"/>
      <c r="I108" s="5"/>
      <c r="J108" s="6"/>
      <c r="L108" s="91"/>
    </row>
    <row r="109" spans="1:13" s="1" customFormat="1" ht="13" thickBot="1" x14ac:dyDescent="0.3">
      <c r="B109" s="7"/>
      <c r="C109" s="8"/>
      <c r="D109" s="8"/>
      <c r="E109" s="8"/>
      <c r="F109" s="8"/>
      <c r="G109" s="8"/>
      <c r="H109" s="8"/>
      <c r="I109" s="8"/>
      <c r="J109" s="9"/>
    </row>
    <row r="111" spans="1:13" s="1" customFormat="1" ht="12.5" x14ac:dyDescent="0.25">
      <c r="B111" s="21"/>
      <c r="C111" s="21"/>
      <c r="D111" s="21"/>
      <c r="E111" s="21"/>
      <c r="F111" s="21"/>
      <c r="G111" s="21"/>
      <c r="H111" s="21"/>
      <c r="I111" s="21"/>
    </row>
    <row r="112" spans="1:13" s="57" customFormat="1" x14ac:dyDescent="0.3">
      <c r="A112" s="17"/>
      <c r="C112" s="17"/>
      <c r="J112" s="17"/>
      <c r="K112" s="17"/>
      <c r="M112" s="17"/>
    </row>
  </sheetData>
  <sheetProtection algorithmName="SHA-512" hashValue="zlt/j1ZcpDxmgAq4oJc6wA5Bfhv7tL1uwPT/tdvEq/GyR9vEmu4ph7GUyXbisx5TSvZqGgu/458+mHsYADpMjA==" saltValue="NYfU0Tt56kvvSeRxJdIv2g==" spinCount="100000" sheet="1" objects="1" scenarios="1" formatCells="0" formatColumns="0" formatRows="0"/>
  <protectedRanges>
    <protectedRange sqref="D91 F91 H91 D97 F97 H97 D99 F99 H99 D101:D102 F101:F102 H101:H102 H108 F108 D108" name="Range2"/>
    <protectedRange sqref="D12 D18:D19 F18:F19 H18:H19 D25:D27 F25:F27 H25:H27 D29:D31 F29:F31 H29:H31 H37 F37 D37 D44:D45 F44:F45 H44:H45 H47:H48 F47:F48 D47:D48 D50:D51 F50:F51 H50:H51 H53:H54" name="Range1"/>
  </protectedRanges>
  <conditionalFormatting sqref="L1:L26 L32:L98 L101:L1048576">
    <cfRule type="cellIs" dxfId="27" priority="33" operator="equal">
      <formula>"OK"</formula>
    </cfRule>
    <cfRule type="cellIs" dxfId="26" priority="34" operator="equal">
      <formula>"ERROR"</formula>
    </cfRule>
  </conditionalFormatting>
  <conditionalFormatting sqref="L28">
    <cfRule type="cellIs" dxfId="25" priority="27" operator="equal">
      <formula>"OK"</formula>
    </cfRule>
    <cfRule type="cellIs" dxfId="24" priority="28" operator="equal">
      <formula>"ERROR"</formula>
    </cfRule>
  </conditionalFormatting>
  <conditionalFormatting sqref="L31">
    <cfRule type="cellIs" dxfId="23" priority="11" operator="equal">
      <formula>"OK"</formula>
    </cfRule>
    <cfRule type="cellIs" dxfId="22" priority="12" operator="equal">
      <formula>"ERROR"</formula>
    </cfRule>
  </conditionalFormatting>
  <conditionalFormatting sqref="L30">
    <cfRule type="cellIs" dxfId="21" priority="9" operator="equal">
      <formula>"OK"</formula>
    </cfRule>
    <cfRule type="cellIs" dxfId="20" priority="10" operator="equal">
      <formula>"ERROR"</formula>
    </cfRule>
  </conditionalFormatting>
  <conditionalFormatting sqref="L29">
    <cfRule type="cellIs" dxfId="19" priority="7" operator="equal">
      <formula>"OK"</formula>
    </cfRule>
    <cfRule type="cellIs" dxfId="18" priority="8" operator="equal">
      <formula>"ERROR"</formula>
    </cfRule>
  </conditionalFormatting>
  <conditionalFormatting sqref="L27">
    <cfRule type="cellIs" dxfId="17" priority="5" operator="equal">
      <formula>"OK"</formula>
    </cfRule>
    <cfRule type="cellIs" dxfId="16" priority="6" operator="equal">
      <formula>"ERROR"</formula>
    </cfRule>
  </conditionalFormatting>
  <conditionalFormatting sqref="L100">
    <cfRule type="cellIs" dxfId="15" priority="3" operator="equal">
      <formula>"OK"</formula>
    </cfRule>
    <cfRule type="cellIs" dxfId="14" priority="4" operator="equal">
      <formula>"ERROR"</formula>
    </cfRule>
  </conditionalFormatting>
  <conditionalFormatting sqref="L99">
    <cfRule type="cellIs" dxfId="13" priority="1" operator="equal">
      <formula>"OK"</formula>
    </cfRule>
    <cfRule type="cellIs" dxfId="12" priority="2" operator="equal">
      <formula>"ERROR"</formula>
    </cfRule>
  </conditionalFormatting>
  <dataValidations count="6">
    <dataValidation allowBlank="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2"/>
    <dataValidation allowBlank="1" showInputMessage="1" showErrorMessage="1" promptTitle="VGB" prompt="Best Estimate Provision - value of guaranteed benefits under line of business 2" sqref="F4"/>
    <dataValidation allowBlank="1" showInputMessage="1" showErrorMessage="1" promptTitle="VDB" prompt="Best Estimate Provision - value of discretionary benefits under line of business 2" sqref="H4"/>
    <dataValidation allowBlank="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abSelected="1" zoomScale="85" zoomScaleNormal="85" workbookViewId="0">
      <selection activeCell="B38" sqref="B38"/>
    </sheetView>
  </sheetViews>
  <sheetFormatPr defaultColWidth="0" defaultRowHeight="14" x14ac:dyDescent="0.3"/>
  <cols>
    <col min="1" max="1" width="1.83203125" style="21" customWidth="1"/>
    <col min="2" max="2" width="25.5" style="30" customWidth="1"/>
    <col min="3" max="3" width="1.83203125" style="1" customWidth="1"/>
    <col min="4" max="4" width="8.83203125" style="30" customWidth="1"/>
    <col min="5" max="5" width="1.83203125" style="30" customWidth="1"/>
    <col min="6" max="6" width="9" style="30" customWidth="1"/>
    <col min="7" max="7" width="1.83203125" style="30" customWidth="1"/>
    <col min="8" max="8" width="9" style="30" customWidth="1"/>
    <col min="9" max="9" width="1.83203125" style="30" customWidth="1"/>
    <col min="10" max="11" width="1.83203125" style="21" customWidth="1"/>
    <col min="12" max="12" width="9" style="30" bestFit="1" customWidth="1"/>
    <col min="13" max="13" width="1.83203125" style="21" customWidth="1"/>
    <col min="14" max="14" width="0" style="60" hidden="1" customWidth="1"/>
    <col min="15" max="30" width="0" style="30" hidden="1" customWidth="1"/>
    <col min="31" max="16384" width="9" style="30" hidden="1"/>
  </cols>
  <sheetData>
    <row r="1" spans="1:14" s="24" customFormat="1" ht="15.5" x14ac:dyDescent="0.35">
      <c r="A1" s="2" t="str">
        <f ca="1">RIGHT(CELL("filename",$A$1),LEN(CELL("filename",$A$1))-FIND("]",CELL("filename",$A$1)))</f>
        <v>Life Underwriting Risk 2</v>
      </c>
      <c r="B1" s="2"/>
      <c r="C1" s="3"/>
      <c r="D1" s="3"/>
      <c r="E1" s="3"/>
      <c r="F1" s="3"/>
      <c r="G1" s="3"/>
      <c r="H1" s="3"/>
      <c r="I1" s="3"/>
      <c r="J1" s="2"/>
      <c r="K1" s="2"/>
      <c r="L1" s="3"/>
      <c r="M1" s="2"/>
      <c r="N1" s="58"/>
    </row>
    <row r="2" spans="1:14" s="27" customFormat="1" ht="12.5" x14ac:dyDescent="0.25">
      <c r="A2" s="26"/>
      <c r="B2" s="26"/>
      <c r="C2" s="26"/>
      <c r="D2" s="26"/>
      <c r="E2" s="26"/>
      <c r="F2" s="26"/>
      <c r="G2" s="26"/>
      <c r="H2" s="26"/>
      <c r="I2" s="26"/>
      <c r="J2" s="26"/>
      <c r="K2" s="26"/>
      <c r="L2" s="28"/>
      <c r="M2" s="26"/>
      <c r="N2" s="59"/>
    </row>
    <row r="3" spans="1:14" s="1" customFormat="1" ht="13" thickBot="1" x14ac:dyDescent="0.3">
      <c r="B3" s="21"/>
      <c r="C3" s="21"/>
      <c r="D3" s="21"/>
      <c r="E3" s="21"/>
      <c r="F3" s="21"/>
      <c r="G3" s="21"/>
      <c r="H3" s="21"/>
      <c r="I3" s="21"/>
      <c r="N3" s="61"/>
    </row>
    <row r="4" spans="1:14" s="1" customFormat="1" ht="13" x14ac:dyDescent="0.3">
      <c r="B4" s="173" t="s">
        <v>45</v>
      </c>
      <c r="C4" s="168"/>
      <c r="D4" s="41" t="s">
        <v>7</v>
      </c>
      <c r="E4" s="186"/>
      <c r="F4" s="41" t="s">
        <v>298</v>
      </c>
      <c r="G4" s="186"/>
      <c r="H4" s="41" t="s">
        <v>299</v>
      </c>
      <c r="I4" s="186"/>
      <c r="J4" s="177"/>
      <c r="N4" s="61"/>
    </row>
    <row r="5" spans="1:14" s="1" customFormat="1" ht="13.5" thickBot="1" x14ac:dyDescent="0.35">
      <c r="B5" s="169"/>
      <c r="C5" s="171"/>
      <c r="D5" s="166" t="str">
        <f>"'000"</f>
        <v>'000</v>
      </c>
      <c r="E5" s="171"/>
      <c r="F5" s="166" t="str">
        <f>"'000"</f>
        <v>'000</v>
      </c>
      <c r="G5" s="188"/>
      <c r="H5" s="166" t="str">
        <f>"'000"</f>
        <v>'000</v>
      </c>
      <c r="I5" s="188"/>
      <c r="J5" s="180"/>
      <c r="N5" s="61"/>
    </row>
    <row r="6" spans="1:14" s="1" customFormat="1" ht="12.5" x14ac:dyDescent="0.25">
      <c r="B6" s="4"/>
      <c r="C6" s="5"/>
      <c r="D6" s="5"/>
      <c r="E6" s="5"/>
      <c r="F6" s="5"/>
      <c r="G6" s="5"/>
      <c r="H6" s="5"/>
      <c r="I6" s="5"/>
      <c r="J6" s="6"/>
      <c r="N6" s="61"/>
    </row>
    <row r="7" spans="1:14" s="1" customFormat="1" ht="15" x14ac:dyDescent="0.4">
      <c r="B7" s="95" t="s">
        <v>51</v>
      </c>
      <c r="C7" s="5"/>
      <c r="D7" s="103"/>
      <c r="E7" s="104"/>
      <c r="F7" s="103"/>
      <c r="G7" s="104"/>
      <c r="H7" s="103"/>
      <c r="I7" s="5"/>
      <c r="J7" s="6"/>
      <c r="L7" s="91"/>
      <c r="N7" s="61"/>
    </row>
    <row r="8" spans="1:14" s="1" customFormat="1" ht="13" thickBot="1" x14ac:dyDescent="0.3">
      <c r="B8" s="7"/>
      <c r="C8" s="8"/>
      <c r="D8" s="109"/>
      <c r="E8" s="109"/>
      <c r="F8" s="109"/>
      <c r="G8" s="109"/>
      <c r="H8" s="109"/>
      <c r="I8" s="8"/>
      <c r="J8" s="9"/>
      <c r="N8" s="61"/>
    </row>
    <row r="9" spans="1:14" s="1" customFormat="1" ht="13" thickBot="1" x14ac:dyDescent="0.3">
      <c r="B9" s="21"/>
      <c r="C9" s="21"/>
      <c r="D9" s="112"/>
      <c r="E9" s="112"/>
      <c r="F9" s="112"/>
      <c r="G9" s="112"/>
      <c r="H9" s="112"/>
      <c r="I9" s="21"/>
      <c r="N9" s="61"/>
    </row>
    <row r="10" spans="1:14" s="1" customFormat="1" ht="13" x14ac:dyDescent="0.3">
      <c r="B10" s="173" t="s">
        <v>46</v>
      </c>
      <c r="C10" s="168"/>
      <c r="D10" s="190" t="s">
        <v>7</v>
      </c>
      <c r="E10" s="191"/>
      <c r="F10" s="190" t="s">
        <v>298</v>
      </c>
      <c r="G10" s="191"/>
      <c r="H10" s="190" t="s">
        <v>299</v>
      </c>
      <c r="I10" s="186"/>
      <c r="J10" s="177"/>
      <c r="N10" s="61"/>
    </row>
    <row r="11" spans="1:14" s="1" customFormat="1" ht="13.5" thickBot="1" x14ac:dyDescent="0.35">
      <c r="B11" s="169"/>
      <c r="C11" s="171"/>
      <c r="D11" s="166" t="str">
        <f>"'000"</f>
        <v>'000</v>
      </c>
      <c r="E11" s="171"/>
      <c r="F11" s="166" t="str">
        <f>"'000"</f>
        <v>'000</v>
      </c>
      <c r="G11" s="188"/>
      <c r="H11" s="166" t="str">
        <f>"'000"</f>
        <v>'000</v>
      </c>
      <c r="I11" s="188"/>
      <c r="J11" s="180"/>
      <c r="N11" s="61"/>
    </row>
    <row r="12" spans="1:14" s="1" customFormat="1" ht="12.5" x14ac:dyDescent="0.25">
      <c r="B12" s="4"/>
      <c r="C12" s="5"/>
      <c r="D12" s="104"/>
      <c r="E12" s="104"/>
      <c r="F12" s="104"/>
      <c r="G12" s="104"/>
      <c r="H12" s="104"/>
      <c r="I12" s="5"/>
      <c r="J12" s="6"/>
      <c r="N12" s="61"/>
    </row>
    <row r="13" spans="1:14" s="1" customFormat="1" ht="15" x14ac:dyDescent="0.4">
      <c r="B13" s="95" t="s">
        <v>52</v>
      </c>
      <c r="C13" s="5"/>
      <c r="D13" s="103"/>
      <c r="E13" s="104"/>
      <c r="F13" s="103"/>
      <c r="G13" s="104"/>
      <c r="H13" s="103"/>
      <c r="I13" s="5"/>
      <c r="J13" s="6"/>
      <c r="L13" s="91"/>
      <c r="N13" s="61"/>
    </row>
    <row r="14" spans="1:14" s="1" customFormat="1" ht="13" thickBot="1" x14ac:dyDescent="0.3">
      <c r="B14" s="7"/>
      <c r="C14" s="8"/>
      <c r="D14" s="109"/>
      <c r="E14" s="109"/>
      <c r="F14" s="109"/>
      <c r="G14" s="109"/>
      <c r="H14" s="109"/>
      <c r="I14" s="8"/>
      <c r="J14" s="9"/>
      <c r="N14" s="61"/>
    </row>
    <row r="15" spans="1:14" s="1" customFormat="1" ht="13" thickBot="1" x14ac:dyDescent="0.3">
      <c r="B15" s="21"/>
      <c r="C15" s="21"/>
      <c r="D15" s="112"/>
      <c r="E15" s="112"/>
      <c r="F15" s="112"/>
      <c r="G15" s="112"/>
      <c r="H15" s="112"/>
      <c r="I15" s="21"/>
      <c r="N15" s="61"/>
    </row>
    <row r="16" spans="1:14" s="1" customFormat="1" ht="13" x14ac:dyDescent="0.3">
      <c r="B16" s="173" t="s">
        <v>47</v>
      </c>
      <c r="C16" s="168"/>
      <c r="D16" s="190" t="s">
        <v>7</v>
      </c>
      <c r="E16" s="191"/>
      <c r="F16" s="190" t="s">
        <v>298</v>
      </c>
      <c r="G16" s="191"/>
      <c r="H16" s="190" t="s">
        <v>299</v>
      </c>
      <c r="I16" s="186"/>
      <c r="J16" s="177"/>
      <c r="N16" s="61"/>
    </row>
    <row r="17" spans="2:14" s="1" customFormat="1" ht="13.5" thickBot="1" x14ac:dyDescent="0.35">
      <c r="B17" s="169"/>
      <c r="C17" s="171"/>
      <c r="D17" s="166" t="str">
        <f>"'000"</f>
        <v>'000</v>
      </c>
      <c r="E17" s="171"/>
      <c r="F17" s="166" t="str">
        <f>"'000"</f>
        <v>'000</v>
      </c>
      <c r="G17" s="188"/>
      <c r="H17" s="166" t="str">
        <f>"'000"</f>
        <v>'000</v>
      </c>
      <c r="I17" s="188"/>
      <c r="J17" s="180"/>
      <c r="N17" s="61"/>
    </row>
    <row r="18" spans="2:14" s="1" customFormat="1" ht="12.5" x14ac:dyDescent="0.25">
      <c r="B18" s="4"/>
      <c r="C18" s="5"/>
      <c r="D18" s="104"/>
      <c r="E18" s="104"/>
      <c r="F18" s="104"/>
      <c r="G18" s="104"/>
      <c r="H18" s="104"/>
      <c r="I18" s="5"/>
      <c r="J18" s="6"/>
      <c r="N18" s="61"/>
    </row>
    <row r="19" spans="2:14" s="1" customFormat="1" ht="15" x14ac:dyDescent="0.4">
      <c r="B19" s="86" t="s">
        <v>53</v>
      </c>
      <c r="C19" s="5"/>
      <c r="D19" s="103"/>
      <c r="E19" s="104"/>
      <c r="F19" s="103"/>
      <c r="G19" s="104"/>
      <c r="H19" s="103"/>
      <c r="I19" s="5"/>
      <c r="J19" s="6"/>
      <c r="L19" s="18"/>
      <c r="N19" s="61"/>
    </row>
    <row r="20" spans="2:14" s="1" customFormat="1" ht="13" x14ac:dyDescent="0.3">
      <c r="B20" s="86"/>
      <c r="C20" s="5"/>
      <c r="D20" s="104"/>
      <c r="E20" s="104"/>
      <c r="F20" s="104"/>
      <c r="G20" s="104"/>
      <c r="H20" s="104"/>
      <c r="I20" s="5"/>
      <c r="J20" s="6"/>
      <c r="N20" s="61"/>
    </row>
    <row r="21" spans="2:14" s="1" customFormat="1" ht="15" x14ac:dyDescent="0.4">
      <c r="B21" s="86" t="s">
        <v>54</v>
      </c>
      <c r="C21" s="5"/>
      <c r="D21" s="103"/>
      <c r="E21" s="104"/>
      <c r="F21" s="103"/>
      <c r="G21" s="104"/>
      <c r="H21" s="103"/>
      <c r="I21" s="5"/>
      <c r="J21" s="6"/>
      <c r="L21" s="91"/>
      <c r="N21" s="61"/>
    </row>
    <row r="22" spans="2:14" s="1" customFormat="1" ht="13.5" thickBot="1" x14ac:dyDescent="0.35">
      <c r="B22" s="96"/>
      <c r="C22" s="8"/>
      <c r="D22" s="109"/>
      <c r="E22" s="109"/>
      <c r="F22" s="109"/>
      <c r="G22" s="109"/>
      <c r="H22" s="109"/>
      <c r="I22" s="8"/>
      <c r="J22" s="9"/>
      <c r="N22" s="61"/>
    </row>
    <row r="23" spans="2:14" s="1" customFormat="1" ht="13" thickBot="1" x14ac:dyDescent="0.3">
      <c r="B23" s="21"/>
      <c r="C23" s="21"/>
      <c r="D23" s="112"/>
      <c r="E23" s="112"/>
      <c r="F23" s="112"/>
      <c r="G23" s="112"/>
      <c r="H23" s="112"/>
      <c r="I23" s="21"/>
      <c r="N23" s="61"/>
    </row>
    <row r="24" spans="2:14" s="1" customFormat="1" ht="13" x14ac:dyDescent="0.3">
      <c r="B24" s="173" t="s">
        <v>48</v>
      </c>
      <c r="C24" s="168"/>
      <c r="D24" s="190" t="s">
        <v>7</v>
      </c>
      <c r="E24" s="191"/>
      <c r="F24" s="190" t="s">
        <v>298</v>
      </c>
      <c r="G24" s="191"/>
      <c r="H24" s="190" t="s">
        <v>299</v>
      </c>
      <c r="I24" s="186"/>
      <c r="J24" s="177"/>
      <c r="N24" s="61"/>
    </row>
    <row r="25" spans="2:14" s="1" customFormat="1" ht="13.5" thickBot="1" x14ac:dyDescent="0.35">
      <c r="B25" s="169"/>
      <c r="C25" s="171"/>
      <c r="D25" s="166" t="str">
        <f>"'000"</f>
        <v>'000</v>
      </c>
      <c r="E25" s="171"/>
      <c r="F25" s="166" t="str">
        <f>"'000"</f>
        <v>'000</v>
      </c>
      <c r="G25" s="188"/>
      <c r="H25" s="166" t="str">
        <f>"'000"</f>
        <v>'000</v>
      </c>
      <c r="I25" s="188"/>
      <c r="J25" s="180"/>
      <c r="N25" s="61"/>
    </row>
    <row r="26" spans="2:14" s="1" customFormat="1" ht="12.5" x14ac:dyDescent="0.25">
      <c r="B26" s="4"/>
      <c r="C26" s="5"/>
      <c r="D26" s="104"/>
      <c r="E26" s="104"/>
      <c r="F26" s="104"/>
      <c r="G26" s="104"/>
      <c r="H26" s="104"/>
      <c r="I26" s="5"/>
      <c r="J26" s="6"/>
      <c r="N26" s="61"/>
    </row>
    <row r="27" spans="2:14" s="1" customFormat="1" ht="15" x14ac:dyDescent="0.4">
      <c r="B27" s="86" t="s">
        <v>55</v>
      </c>
      <c r="C27" s="5"/>
      <c r="D27" s="103"/>
      <c r="E27" s="104"/>
      <c r="F27" s="103"/>
      <c r="G27" s="104"/>
      <c r="H27" s="103"/>
      <c r="I27" s="5"/>
      <c r="J27" s="6"/>
      <c r="L27" s="91"/>
      <c r="N27" s="61"/>
    </row>
    <row r="28" spans="2:14" s="1" customFormat="1" ht="15" x14ac:dyDescent="0.4">
      <c r="B28" s="86" t="s">
        <v>56</v>
      </c>
      <c r="C28" s="5"/>
      <c r="D28" s="103"/>
      <c r="E28" s="104"/>
      <c r="F28" s="103"/>
      <c r="G28" s="104"/>
      <c r="H28" s="103"/>
      <c r="I28" s="5"/>
      <c r="J28" s="6"/>
      <c r="L28" s="91"/>
      <c r="N28" s="61"/>
    </row>
    <row r="29" spans="2:14" s="1" customFormat="1" ht="15" x14ac:dyDescent="0.4">
      <c r="B29" s="86" t="s">
        <v>57</v>
      </c>
      <c r="C29" s="5"/>
      <c r="D29" s="103"/>
      <c r="E29" s="104"/>
      <c r="F29" s="103"/>
      <c r="G29" s="104"/>
      <c r="H29" s="103"/>
      <c r="I29" s="5"/>
      <c r="J29" s="6"/>
      <c r="L29" s="91"/>
      <c r="N29" s="61"/>
    </row>
    <row r="30" spans="2:14" s="1" customFormat="1" ht="13" thickBot="1" x14ac:dyDescent="0.3">
      <c r="B30" s="7"/>
      <c r="C30" s="8"/>
      <c r="D30" s="109"/>
      <c r="E30" s="109"/>
      <c r="F30" s="109"/>
      <c r="G30" s="109"/>
      <c r="H30" s="109"/>
      <c r="I30" s="8"/>
      <c r="J30" s="9"/>
      <c r="N30" s="61"/>
    </row>
    <row r="31" spans="2:14" s="1" customFormat="1" ht="13" thickBot="1" x14ac:dyDescent="0.3">
      <c r="B31" s="21"/>
      <c r="C31" s="21"/>
      <c r="D31" s="112"/>
      <c r="E31" s="112"/>
      <c r="F31" s="112"/>
      <c r="G31" s="112"/>
      <c r="H31" s="112"/>
      <c r="I31" s="21"/>
      <c r="N31" s="61"/>
    </row>
    <row r="32" spans="2:14" s="1" customFormat="1" ht="13" x14ac:dyDescent="0.3">
      <c r="B32" s="173" t="s">
        <v>49</v>
      </c>
      <c r="C32" s="168"/>
      <c r="D32" s="190" t="s">
        <v>7</v>
      </c>
      <c r="E32" s="191"/>
      <c r="F32" s="190" t="s">
        <v>298</v>
      </c>
      <c r="G32" s="191"/>
      <c r="H32" s="190" t="s">
        <v>299</v>
      </c>
      <c r="I32" s="186"/>
      <c r="J32" s="177"/>
      <c r="N32" s="61"/>
    </row>
    <row r="33" spans="2:14" s="1" customFormat="1" ht="13.5" thickBot="1" x14ac:dyDescent="0.35">
      <c r="B33" s="169"/>
      <c r="C33" s="171"/>
      <c r="D33" s="166" t="str">
        <f>"'000"</f>
        <v>'000</v>
      </c>
      <c r="E33" s="171"/>
      <c r="F33" s="166" t="str">
        <f>"'000"</f>
        <v>'000</v>
      </c>
      <c r="G33" s="188"/>
      <c r="H33" s="166" t="str">
        <f>"'000"</f>
        <v>'000</v>
      </c>
      <c r="I33" s="188"/>
      <c r="J33" s="180"/>
      <c r="N33" s="61"/>
    </row>
    <row r="34" spans="2:14" s="1" customFormat="1" ht="12.5" x14ac:dyDescent="0.25">
      <c r="B34" s="4"/>
      <c r="C34" s="5"/>
      <c r="D34" s="104"/>
      <c r="E34" s="104"/>
      <c r="F34" s="104"/>
      <c r="G34" s="104"/>
      <c r="H34" s="104"/>
      <c r="I34" s="5"/>
      <c r="J34" s="6"/>
      <c r="N34" s="61"/>
    </row>
    <row r="35" spans="2:14" s="1" customFormat="1" ht="15" x14ac:dyDescent="0.4">
      <c r="B35" s="95" t="s">
        <v>58</v>
      </c>
      <c r="C35" s="5"/>
      <c r="D35" s="103"/>
      <c r="E35" s="104"/>
      <c r="F35" s="103"/>
      <c r="G35" s="104"/>
      <c r="H35" s="103"/>
      <c r="I35" s="5"/>
      <c r="J35" s="6"/>
      <c r="L35" s="91"/>
      <c r="N35" s="61"/>
    </row>
    <row r="36" spans="2:14" s="1" customFormat="1" ht="13" thickBot="1" x14ac:dyDescent="0.3">
      <c r="B36" s="7"/>
      <c r="C36" s="8"/>
      <c r="D36" s="109"/>
      <c r="E36" s="109"/>
      <c r="F36" s="109"/>
      <c r="G36" s="109"/>
      <c r="H36" s="109"/>
      <c r="I36" s="8"/>
      <c r="J36" s="9"/>
      <c r="N36" s="61"/>
    </row>
    <row r="37" spans="2:14" s="1" customFormat="1" ht="13" thickBot="1" x14ac:dyDescent="0.3">
      <c r="B37" s="21"/>
      <c r="C37" s="21"/>
      <c r="D37" s="112"/>
      <c r="E37" s="112"/>
      <c r="F37" s="112"/>
      <c r="G37" s="112"/>
      <c r="H37" s="112"/>
      <c r="I37" s="21"/>
      <c r="N37" s="61"/>
    </row>
    <row r="38" spans="2:14" s="1" customFormat="1" ht="13" x14ac:dyDescent="0.3">
      <c r="B38" s="173" t="s">
        <v>393</v>
      </c>
      <c r="C38" s="168"/>
      <c r="D38" s="190" t="s">
        <v>7</v>
      </c>
      <c r="E38" s="191"/>
      <c r="F38" s="190" t="s">
        <v>298</v>
      </c>
      <c r="G38" s="191"/>
      <c r="H38" s="190" t="s">
        <v>299</v>
      </c>
      <c r="I38" s="186"/>
      <c r="J38" s="177"/>
      <c r="N38" s="61"/>
    </row>
    <row r="39" spans="2:14" s="1" customFormat="1" ht="13.5" thickBot="1" x14ac:dyDescent="0.35">
      <c r="B39" s="169"/>
      <c r="C39" s="171"/>
      <c r="D39" s="166" t="str">
        <f>"'000"</f>
        <v>'000</v>
      </c>
      <c r="E39" s="171"/>
      <c r="F39" s="166" t="str">
        <f>"'000"</f>
        <v>'000</v>
      </c>
      <c r="G39" s="188"/>
      <c r="H39" s="166" t="str">
        <f>"'000"</f>
        <v>'000</v>
      </c>
      <c r="I39" s="188"/>
      <c r="J39" s="180"/>
      <c r="N39" s="61"/>
    </row>
    <row r="40" spans="2:14" s="1" customFormat="1" ht="12.5" x14ac:dyDescent="0.25">
      <c r="B40" s="4"/>
      <c r="C40" s="5"/>
      <c r="D40" s="104"/>
      <c r="E40" s="104"/>
      <c r="F40" s="104"/>
      <c r="G40" s="104"/>
      <c r="H40" s="104"/>
      <c r="I40" s="5"/>
      <c r="J40" s="6"/>
      <c r="N40" s="61"/>
    </row>
    <row r="41" spans="2:14" s="1" customFormat="1" ht="15" x14ac:dyDescent="0.4">
      <c r="B41" s="95" t="s">
        <v>59</v>
      </c>
      <c r="C41" s="5"/>
      <c r="D41" s="103"/>
      <c r="E41" s="104"/>
      <c r="F41" s="103"/>
      <c r="G41" s="104"/>
      <c r="H41" s="220">
        <f>+Base_VDB</f>
        <v>0</v>
      </c>
      <c r="I41" s="5"/>
      <c r="J41" s="6"/>
      <c r="L41" s="18"/>
      <c r="N41" s="61"/>
    </row>
    <row r="42" spans="2:14" s="1" customFormat="1" ht="13" thickBot="1" x14ac:dyDescent="0.3">
      <c r="B42" s="7"/>
      <c r="C42" s="8"/>
      <c r="D42" s="109"/>
      <c r="E42" s="109"/>
      <c r="F42" s="109"/>
      <c r="G42" s="109"/>
      <c r="H42" s="109"/>
      <c r="I42" s="8"/>
      <c r="J42" s="9"/>
      <c r="N42" s="61"/>
    </row>
    <row r="43" spans="2:14" s="1" customFormat="1" ht="13" thickBot="1" x14ac:dyDescent="0.3">
      <c r="B43" s="21"/>
      <c r="C43" s="21"/>
      <c r="D43" s="112"/>
      <c r="E43" s="112"/>
      <c r="F43" s="112"/>
      <c r="G43" s="112"/>
      <c r="H43" s="112"/>
      <c r="I43" s="21"/>
      <c r="N43" s="61"/>
    </row>
    <row r="44" spans="2:14" s="1" customFormat="1" ht="13" x14ac:dyDescent="0.3">
      <c r="B44" s="173" t="s">
        <v>50</v>
      </c>
      <c r="C44" s="168"/>
      <c r="D44" s="190" t="s">
        <v>7</v>
      </c>
      <c r="E44" s="191"/>
      <c r="F44" s="190" t="s">
        <v>298</v>
      </c>
      <c r="G44" s="191"/>
      <c r="H44" s="190" t="s">
        <v>299</v>
      </c>
      <c r="I44" s="186"/>
      <c r="J44" s="177"/>
      <c r="N44" s="61"/>
    </row>
    <row r="45" spans="2:14" s="1" customFormat="1" ht="13.5" thickBot="1" x14ac:dyDescent="0.35">
      <c r="B45" s="169"/>
      <c r="C45" s="171"/>
      <c r="D45" s="166" t="str">
        <f>"'000"</f>
        <v>'000</v>
      </c>
      <c r="E45" s="171"/>
      <c r="F45" s="166" t="str">
        <f>"'000"</f>
        <v>'000</v>
      </c>
      <c r="G45" s="188"/>
      <c r="H45" s="166" t="str">
        <f>"'000"</f>
        <v>'000</v>
      </c>
      <c r="I45" s="188"/>
      <c r="J45" s="180"/>
      <c r="N45" s="61"/>
    </row>
    <row r="46" spans="2:14" s="1" customFormat="1" ht="12.5" x14ac:dyDescent="0.25">
      <c r="B46" s="4"/>
      <c r="C46" s="5"/>
      <c r="D46" s="104"/>
      <c r="E46" s="104"/>
      <c r="F46" s="104"/>
      <c r="G46" s="104"/>
      <c r="H46" s="104"/>
      <c r="I46" s="5"/>
      <c r="J46" s="6"/>
      <c r="N46" s="61"/>
    </row>
    <row r="47" spans="2:14" s="1" customFormat="1" ht="15" x14ac:dyDescent="0.4">
      <c r="B47" s="95" t="s">
        <v>60</v>
      </c>
      <c r="C47" s="5"/>
      <c r="D47" s="103"/>
      <c r="E47" s="104"/>
      <c r="F47" s="103"/>
      <c r="G47" s="104"/>
      <c r="H47" s="103"/>
      <c r="I47" s="5"/>
      <c r="J47" s="6"/>
      <c r="L47" s="18"/>
      <c r="N47" s="61"/>
    </row>
    <row r="48" spans="2:14" s="1" customFormat="1" ht="13" thickBot="1" x14ac:dyDescent="0.3">
      <c r="B48" s="7"/>
      <c r="C48" s="8"/>
      <c r="D48" s="8"/>
      <c r="E48" s="8"/>
      <c r="F48" s="8"/>
      <c r="G48" s="8"/>
      <c r="H48" s="8"/>
      <c r="I48" s="8"/>
      <c r="J48" s="9"/>
      <c r="N48" s="61"/>
    </row>
    <row r="50" spans="1:14" s="1" customFormat="1" ht="12.5" x14ac:dyDescent="0.25">
      <c r="B50" s="21"/>
      <c r="C50" s="21"/>
      <c r="D50" s="21"/>
      <c r="E50" s="21"/>
      <c r="F50" s="21"/>
      <c r="G50" s="21"/>
      <c r="H50" s="21"/>
      <c r="I50" s="21"/>
      <c r="N50" s="61"/>
    </row>
    <row r="51" spans="1:14" s="57" customFormat="1" x14ac:dyDescent="0.3">
      <c r="A51" s="17"/>
      <c r="C51" s="17"/>
      <c r="I51" s="92"/>
      <c r="J51" s="17"/>
      <c r="K51" s="17"/>
      <c r="M51" s="17"/>
      <c r="N51" s="62"/>
    </row>
  </sheetData>
  <sheetProtection algorithmName="SHA-512" hashValue="S4kT9AhXGRl4ZNItOQwzco9y79Jkbsy/6JePtJr6Vi16iPq8r0TQ92G2CGV9fUquayD4eNhjt8zgb6fViICpbg==" saltValue="V8oTu0iV8BInryGPcpxqcQ==" spinCount="100000" sheet="1" objects="1" scenarios="1" formatCells="0" formatColumns="0" formatRows="0"/>
  <protectedRanges>
    <protectedRange sqref="D7 F7 L8 H7 D13 F13 H13 D19 F19 H19 H21 F21 D21 D27:D29 F27:F29 H27:H29 D35 F35 H35 D41 F41 D47 F47 H47" name="Range1"/>
  </protectedRanges>
  <conditionalFormatting sqref="L1:L1048576">
    <cfRule type="cellIs" dxfId="11" priority="3" operator="equal">
      <formula>"OK"</formula>
    </cfRule>
    <cfRule type="cellIs" dxfId="10" priority="4" operator="equal">
      <formula>"ERROR"</formula>
    </cfRule>
  </conditionalFormatting>
  <dataValidations count="1">
    <dataValidation allowBlank="1" showInputMessage="1" showErrorMessage="1" promptTitle="Revision Risk" prompt="There is no loss absorbing capacity of technical provisions for revision risk. Therefore nLife revision = Life revision" sqref="B38:B39"/>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AD157"/>
  <sheetViews>
    <sheetView topLeftCell="A19" zoomScale="85" zoomScaleNormal="85" workbookViewId="0">
      <selection activeCell="O53" sqref="O53"/>
    </sheetView>
  </sheetViews>
  <sheetFormatPr defaultColWidth="0" defaultRowHeight="14" x14ac:dyDescent="0.3"/>
  <cols>
    <col min="1" max="1" width="1.83203125" style="117" customWidth="1"/>
    <col min="2" max="2" width="25.5" style="193" customWidth="1"/>
    <col min="3" max="3" width="1.83203125" style="116" customWidth="1"/>
    <col min="4" max="4" width="8.83203125" style="193" customWidth="1"/>
    <col min="5" max="5" width="1.83203125" style="193" customWidth="1"/>
    <col min="6" max="6" width="9" style="193" customWidth="1"/>
    <col min="7" max="7" width="1.83203125" style="193" customWidth="1"/>
    <col min="8" max="8" width="9" style="193" customWidth="1"/>
    <col min="9" max="9" width="1.83203125" style="193" customWidth="1"/>
    <col min="10" max="10" width="9" style="193" customWidth="1"/>
    <col min="11" max="11" width="1.83203125" style="193" customWidth="1"/>
    <col min="12" max="12" width="9" style="193" customWidth="1"/>
    <col min="13" max="13" width="1.83203125" style="193" customWidth="1"/>
    <col min="14" max="14" width="9" style="193" customWidth="1"/>
    <col min="15" max="15" width="1.83203125" style="193" customWidth="1"/>
    <col min="16" max="16" width="9" style="193" customWidth="1"/>
    <col min="17" max="18" width="1.83203125" style="117" customWidth="1"/>
    <col min="19" max="19" width="9" style="193" bestFit="1" customWidth="1"/>
    <col min="20" max="20" width="1.83203125" style="117" customWidth="1"/>
    <col min="21" max="21" width="0" style="194" hidden="1" customWidth="1"/>
    <col min="22" max="30" width="0" style="193" hidden="1" customWidth="1"/>
    <col min="31" max="16384" width="9" style="193" hidden="1"/>
  </cols>
  <sheetData>
    <row r="1" spans="1:13" ht="15.5" x14ac:dyDescent="0.35">
      <c r="A1" s="121" t="str">
        <f ca="1">RIGHT(CELL("filename",$A$1),LEN(CELL("filename",$A$1))-FIND("]",CELL("filename",$A$1)))</f>
        <v>Health Underwriting Risk 2</v>
      </c>
      <c r="B1" s="121"/>
      <c r="C1" s="122"/>
      <c r="D1" s="122"/>
      <c r="E1" s="122"/>
      <c r="F1" s="122"/>
      <c r="G1" s="122"/>
      <c r="H1" s="122"/>
      <c r="I1" s="122"/>
      <c r="J1" s="121"/>
      <c r="K1" s="121"/>
      <c r="L1" s="122"/>
      <c r="M1" s="121"/>
    </row>
    <row r="2" spans="1:13" x14ac:dyDescent="0.3">
      <c r="A2" s="123"/>
      <c r="B2" s="123"/>
      <c r="C2" s="123"/>
      <c r="D2" s="123"/>
      <c r="E2" s="123"/>
      <c r="F2" s="123"/>
      <c r="G2" s="123"/>
      <c r="H2" s="123"/>
      <c r="I2" s="123"/>
      <c r="J2" s="123"/>
      <c r="K2" s="123"/>
      <c r="L2" s="124"/>
      <c r="M2" s="123"/>
    </row>
    <row r="3" spans="1:13" ht="14.5" thickBot="1" x14ac:dyDescent="0.35">
      <c r="A3" s="126"/>
      <c r="B3" s="195"/>
      <c r="C3" s="125"/>
      <c r="D3" s="195"/>
      <c r="E3" s="195"/>
      <c r="F3" s="195"/>
      <c r="G3" s="195"/>
      <c r="H3" s="195"/>
      <c r="I3" s="195"/>
      <c r="J3" s="126"/>
      <c r="K3" s="126"/>
      <c r="L3" s="195"/>
      <c r="M3" s="126"/>
    </row>
    <row r="4" spans="1:13" x14ac:dyDescent="0.3">
      <c r="A4" s="125"/>
      <c r="B4" s="196" t="s">
        <v>456</v>
      </c>
      <c r="C4" s="209"/>
      <c r="D4" s="209"/>
      <c r="E4" s="197"/>
      <c r="F4" s="208" t="s">
        <v>415</v>
      </c>
      <c r="G4" s="208"/>
      <c r="H4" s="208" t="s">
        <v>416</v>
      </c>
      <c r="I4" s="201"/>
      <c r="J4" s="127"/>
      <c r="K4" s="127"/>
      <c r="L4" s="125"/>
      <c r="M4" s="125"/>
    </row>
    <row r="5" spans="1:13" ht="14.5" thickBot="1" x14ac:dyDescent="0.35">
      <c r="A5" s="125"/>
      <c r="B5" s="202"/>
      <c r="C5" s="210"/>
      <c r="D5" s="210"/>
      <c r="E5" s="203"/>
      <c r="F5" s="204" t="str">
        <f>"'000"</f>
        <v>'000</v>
      </c>
      <c r="G5" s="204"/>
      <c r="H5" s="204" t="str">
        <f>"'000"</f>
        <v>'000</v>
      </c>
      <c r="I5" s="207"/>
      <c r="J5" s="127"/>
      <c r="K5" s="127"/>
      <c r="L5" s="125"/>
      <c r="M5" s="125"/>
    </row>
    <row r="6" spans="1:13" x14ac:dyDescent="0.3">
      <c r="A6" s="125"/>
      <c r="B6" s="128"/>
      <c r="C6" s="129"/>
      <c r="D6" s="129"/>
      <c r="E6" s="129"/>
      <c r="F6" s="129"/>
      <c r="G6" s="129"/>
      <c r="H6" s="129"/>
      <c r="I6" s="130"/>
      <c r="J6" s="126"/>
      <c r="K6" s="126"/>
      <c r="L6" s="125"/>
      <c r="M6" s="125"/>
    </row>
    <row r="7" spans="1:13" x14ac:dyDescent="0.3">
      <c r="A7" s="125"/>
      <c r="B7" s="131" t="s">
        <v>429</v>
      </c>
      <c r="C7" s="129"/>
      <c r="D7" s="129"/>
      <c r="E7" s="132"/>
      <c r="F7" s="133">
        <v>0</v>
      </c>
      <c r="G7" s="132"/>
      <c r="H7" s="133">
        <v>0</v>
      </c>
      <c r="I7" s="130"/>
      <c r="J7" s="134"/>
      <c r="K7" s="134"/>
      <c r="L7" s="135"/>
      <c r="M7" s="126"/>
    </row>
    <row r="8" spans="1:13" x14ac:dyDescent="0.3">
      <c r="A8" s="125"/>
      <c r="B8" s="131" t="s">
        <v>480</v>
      </c>
      <c r="C8" s="129"/>
      <c r="D8" s="129"/>
      <c r="E8" s="136"/>
      <c r="F8" s="133">
        <v>0</v>
      </c>
      <c r="G8" s="132"/>
      <c r="H8" s="133">
        <v>0</v>
      </c>
      <c r="I8" s="130"/>
      <c r="J8" s="134"/>
      <c r="K8" s="134"/>
      <c r="L8" s="135"/>
      <c r="M8" s="126"/>
    </row>
    <row r="9" spans="1:13" ht="14.5" thickBot="1" x14ac:dyDescent="0.35">
      <c r="A9" s="125"/>
      <c r="B9" s="137"/>
      <c r="C9" s="138"/>
      <c r="D9" s="138"/>
      <c r="E9" s="138"/>
      <c r="F9" s="138"/>
      <c r="G9" s="138"/>
      <c r="H9" s="138"/>
      <c r="I9" s="139"/>
      <c r="J9" s="126"/>
      <c r="K9" s="126"/>
      <c r="L9" s="125"/>
      <c r="M9" s="126"/>
    </row>
    <row r="10" spans="1:13" ht="14.5" thickBot="1" x14ac:dyDescent="0.35">
      <c r="A10" s="125"/>
      <c r="B10" s="126"/>
      <c r="C10" s="126"/>
      <c r="D10" s="126"/>
      <c r="E10" s="126"/>
      <c r="F10" s="126"/>
      <c r="G10" s="126"/>
      <c r="H10" s="126"/>
      <c r="I10" s="126"/>
      <c r="J10" s="125"/>
      <c r="K10" s="125"/>
      <c r="L10" s="125"/>
      <c r="M10" s="126"/>
    </row>
    <row r="11" spans="1:13" x14ac:dyDescent="0.3">
      <c r="A11" s="125"/>
      <c r="B11" s="196" t="s">
        <v>45</v>
      </c>
      <c r="C11" s="197"/>
      <c r="D11" s="208" t="s">
        <v>7</v>
      </c>
      <c r="E11" s="200"/>
      <c r="F11" s="208" t="s">
        <v>298</v>
      </c>
      <c r="G11" s="200"/>
      <c r="H11" s="208" t="s">
        <v>299</v>
      </c>
      <c r="I11" s="200"/>
      <c r="J11" s="201"/>
      <c r="K11" s="125"/>
      <c r="L11" s="125"/>
      <c r="M11" s="126"/>
    </row>
    <row r="12" spans="1:13" ht="14.5" thickBot="1" x14ac:dyDescent="0.35">
      <c r="A12" s="125"/>
      <c r="B12" s="202"/>
      <c r="C12" s="203"/>
      <c r="D12" s="204" t="str">
        <f>"'000"</f>
        <v>'000</v>
      </c>
      <c r="E12" s="206"/>
      <c r="F12" s="204" t="str">
        <f>"'000"</f>
        <v>'000</v>
      </c>
      <c r="G12" s="206"/>
      <c r="H12" s="204" t="str">
        <f>"'000"</f>
        <v>'000</v>
      </c>
      <c r="I12" s="206"/>
      <c r="J12" s="207"/>
      <c r="K12" s="125"/>
      <c r="L12" s="125"/>
      <c r="M12" s="126"/>
    </row>
    <row r="13" spans="1:13" x14ac:dyDescent="0.3">
      <c r="A13" s="125"/>
      <c r="B13" s="128"/>
      <c r="C13" s="129"/>
      <c r="D13" s="129"/>
      <c r="E13" s="129"/>
      <c r="F13" s="129"/>
      <c r="G13" s="129"/>
      <c r="H13" s="129"/>
      <c r="I13" s="129"/>
      <c r="J13" s="130"/>
      <c r="K13" s="125"/>
      <c r="L13" s="125"/>
      <c r="M13" s="126"/>
    </row>
    <row r="14" spans="1:13" ht="15" x14ac:dyDescent="0.4">
      <c r="A14" s="125"/>
      <c r="B14" s="140" t="s">
        <v>421</v>
      </c>
      <c r="C14" s="129"/>
      <c r="D14" s="159">
        <f>Base_assets</f>
        <v>0</v>
      </c>
      <c r="E14" s="114"/>
      <c r="F14" s="159">
        <f>Base_VGB</f>
        <v>0</v>
      </c>
      <c r="G14" s="114"/>
      <c r="H14" s="159">
        <f>Base_VDB</f>
        <v>0</v>
      </c>
      <c r="I14" s="129"/>
      <c r="J14" s="130"/>
      <c r="K14" s="125"/>
      <c r="L14" s="135"/>
      <c r="M14" s="126"/>
    </row>
    <row r="15" spans="1:13" ht="14.5" thickBot="1" x14ac:dyDescent="0.35">
      <c r="A15" s="125"/>
      <c r="B15" s="137"/>
      <c r="C15" s="138"/>
      <c r="D15" s="142"/>
      <c r="E15" s="142"/>
      <c r="F15" s="142"/>
      <c r="G15" s="142"/>
      <c r="H15" s="142"/>
      <c r="I15" s="138"/>
      <c r="J15" s="139"/>
      <c r="K15" s="125"/>
      <c r="L15" s="125"/>
      <c r="M15" s="126"/>
    </row>
    <row r="16" spans="1:13" ht="14.5" thickBot="1" x14ac:dyDescent="0.35">
      <c r="A16" s="125"/>
      <c r="B16" s="126"/>
      <c r="C16" s="126"/>
      <c r="D16" s="143"/>
      <c r="E16" s="143"/>
      <c r="F16" s="143"/>
      <c r="G16" s="143"/>
      <c r="H16" s="143"/>
      <c r="I16" s="126"/>
      <c r="J16" s="125"/>
      <c r="K16" s="125"/>
      <c r="L16" s="125"/>
      <c r="M16" s="126"/>
    </row>
    <row r="17" spans="1:13" x14ac:dyDescent="0.3">
      <c r="A17" s="125"/>
      <c r="B17" s="196" t="s">
        <v>46</v>
      </c>
      <c r="C17" s="197"/>
      <c r="D17" s="198" t="s">
        <v>7</v>
      </c>
      <c r="E17" s="199"/>
      <c r="F17" s="198" t="s">
        <v>298</v>
      </c>
      <c r="G17" s="199"/>
      <c r="H17" s="198" t="s">
        <v>299</v>
      </c>
      <c r="I17" s="200"/>
      <c r="J17" s="201"/>
      <c r="K17" s="125"/>
      <c r="L17" s="125"/>
      <c r="M17" s="126"/>
    </row>
    <row r="18" spans="1:13" ht="14.5" thickBot="1" x14ac:dyDescent="0.35">
      <c r="A18" s="125"/>
      <c r="B18" s="202"/>
      <c r="C18" s="203"/>
      <c r="D18" s="204" t="str">
        <f>"'000"</f>
        <v>'000</v>
      </c>
      <c r="E18" s="205"/>
      <c r="F18" s="204" t="str">
        <f>"'000"</f>
        <v>'000</v>
      </c>
      <c r="G18" s="205"/>
      <c r="H18" s="204" t="str">
        <f>"'000"</f>
        <v>'000</v>
      </c>
      <c r="I18" s="206"/>
      <c r="J18" s="207"/>
      <c r="K18" s="125"/>
      <c r="L18" s="125"/>
      <c r="M18" s="126"/>
    </row>
    <row r="19" spans="1:13" x14ac:dyDescent="0.3">
      <c r="A19" s="125"/>
      <c r="B19" s="128"/>
      <c r="C19" s="129"/>
      <c r="D19" s="141"/>
      <c r="E19" s="141"/>
      <c r="F19" s="141"/>
      <c r="G19" s="141"/>
      <c r="H19" s="141"/>
      <c r="I19" s="129"/>
      <c r="J19" s="130"/>
      <c r="K19" s="125"/>
      <c r="L19" s="125"/>
      <c r="M19" s="126"/>
    </row>
    <row r="20" spans="1:13" ht="15" x14ac:dyDescent="0.4">
      <c r="A20" s="125"/>
      <c r="B20" s="140" t="s">
        <v>422</v>
      </c>
      <c r="C20" s="129"/>
      <c r="D20" s="159">
        <f>Base_assets</f>
        <v>0</v>
      </c>
      <c r="E20" s="114"/>
      <c r="F20" s="159">
        <f>Base_VGB</f>
        <v>0</v>
      </c>
      <c r="G20" s="114"/>
      <c r="H20" s="159">
        <f>Base_VDB</f>
        <v>0</v>
      </c>
      <c r="I20" s="129"/>
      <c r="J20" s="130"/>
      <c r="K20" s="125"/>
      <c r="L20" s="135"/>
      <c r="M20" s="126"/>
    </row>
    <row r="21" spans="1:13" ht="14.5" thickBot="1" x14ac:dyDescent="0.35">
      <c r="A21" s="125"/>
      <c r="B21" s="137"/>
      <c r="C21" s="138"/>
      <c r="D21" s="142"/>
      <c r="E21" s="142"/>
      <c r="F21" s="142"/>
      <c r="G21" s="142"/>
      <c r="H21" s="142"/>
      <c r="I21" s="138"/>
      <c r="J21" s="139"/>
      <c r="K21" s="125"/>
      <c r="L21" s="125"/>
      <c r="M21" s="126"/>
    </row>
    <row r="22" spans="1:13" ht="14.5" thickBot="1" x14ac:dyDescent="0.35">
      <c r="A22" s="125"/>
      <c r="B22" s="126"/>
      <c r="C22" s="126"/>
      <c r="D22" s="143"/>
      <c r="E22" s="143"/>
      <c r="F22" s="143"/>
      <c r="G22" s="143"/>
      <c r="H22" s="143"/>
      <c r="I22" s="126"/>
      <c r="J22" s="125"/>
      <c r="K22" s="125"/>
      <c r="L22" s="125"/>
      <c r="M22" s="126"/>
    </row>
    <row r="23" spans="1:13" x14ac:dyDescent="0.3">
      <c r="A23" s="125"/>
      <c r="B23" s="196" t="s">
        <v>450</v>
      </c>
      <c r="C23" s="197"/>
      <c r="D23" s="198" t="s">
        <v>7</v>
      </c>
      <c r="E23" s="199"/>
      <c r="F23" s="198" t="s">
        <v>298</v>
      </c>
      <c r="G23" s="199"/>
      <c r="H23" s="198" t="s">
        <v>299</v>
      </c>
      <c r="I23" s="200"/>
      <c r="J23" s="201"/>
      <c r="K23" s="125"/>
      <c r="L23" s="125"/>
      <c r="M23" s="126"/>
    </row>
    <row r="24" spans="1:13" ht="14.5" thickBot="1" x14ac:dyDescent="0.35">
      <c r="A24" s="125"/>
      <c r="B24" s="202"/>
      <c r="C24" s="203"/>
      <c r="D24" s="204" t="str">
        <f>"'000"</f>
        <v>'000</v>
      </c>
      <c r="E24" s="205"/>
      <c r="F24" s="204" t="str">
        <f>"'000"</f>
        <v>'000</v>
      </c>
      <c r="G24" s="205"/>
      <c r="H24" s="204" t="str">
        <f>"'000"</f>
        <v>'000</v>
      </c>
      <c r="I24" s="206"/>
      <c r="J24" s="207"/>
      <c r="K24" s="125"/>
      <c r="L24" s="125"/>
      <c r="M24" s="126"/>
    </row>
    <row r="25" spans="1:13" x14ac:dyDescent="0.3">
      <c r="A25" s="125"/>
      <c r="B25" s="128"/>
      <c r="C25" s="129"/>
      <c r="D25" s="141"/>
      <c r="E25" s="141"/>
      <c r="F25" s="141"/>
      <c r="G25" s="141"/>
      <c r="H25" s="141"/>
      <c r="I25" s="129"/>
      <c r="J25" s="130"/>
      <c r="K25" s="125"/>
      <c r="L25" s="125"/>
      <c r="M25" s="126"/>
    </row>
    <row r="26" spans="1:13" ht="15" x14ac:dyDescent="0.4">
      <c r="A26" s="125"/>
      <c r="B26" s="144" t="s">
        <v>432</v>
      </c>
      <c r="C26" s="129"/>
      <c r="D26" s="159">
        <f>Base_assets</f>
        <v>0</v>
      </c>
      <c r="E26" s="114"/>
      <c r="F26" s="159">
        <f>Base_VGB</f>
        <v>0</v>
      </c>
      <c r="G26" s="114"/>
      <c r="H26" s="159">
        <f>Base_VDB</f>
        <v>0</v>
      </c>
      <c r="I26" s="129"/>
      <c r="J26" s="130"/>
      <c r="K26" s="125"/>
      <c r="L26" s="135"/>
      <c r="M26" s="126"/>
    </row>
    <row r="27" spans="1:13" ht="15" x14ac:dyDescent="0.4">
      <c r="A27" s="125"/>
      <c r="B27" s="144" t="s">
        <v>433</v>
      </c>
      <c r="C27" s="129"/>
      <c r="D27" s="159">
        <f>Base_assets</f>
        <v>0</v>
      </c>
      <c r="E27" s="114"/>
      <c r="F27" s="159">
        <f>Base_VGB</f>
        <v>0</v>
      </c>
      <c r="G27" s="114"/>
      <c r="H27" s="159">
        <f>Base_VDB</f>
        <v>0</v>
      </c>
      <c r="I27" s="129"/>
      <c r="J27" s="130"/>
      <c r="K27" s="125"/>
      <c r="L27" s="135"/>
      <c r="M27" s="126"/>
    </row>
    <row r="28" spans="1:13" x14ac:dyDescent="0.3">
      <c r="A28" s="125"/>
      <c r="B28" s="144"/>
      <c r="C28" s="129"/>
      <c r="D28" s="141"/>
      <c r="E28" s="141"/>
      <c r="F28" s="141"/>
      <c r="G28" s="141"/>
      <c r="H28" s="141"/>
      <c r="I28" s="129"/>
      <c r="J28" s="130"/>
      <c r="K28" s="125"/>
      <c r="L28" s="125"/>
      <c r="M28" s="126"/>
    </row>
    <row r="29" spans="1:13" ht="15" x14ac:dyDescent="0.4">
      <c r="A29" s="125"/>
      <c r="B29" s="144" t="s">
        <v>425</v>
      </c>
      <c r="C29" s="129"/>
      <c r="D29" s="159">
        <f>Base_assets</f>
        <v>0</v>
      </c>
      <c r="E29" s="114"/>
      <c r="F29" s="159">
        <f>Base_VGB</f>
        <v>0</v>
      </c>
      <c r="G29" s="114"/>
      <c r="H29" s="159">
        <f>Base_VDB</f>
        <v>0</v>
      </c>
      <c r="I29" s="129"/>
      <c r="J29" s="130"/>
      <c r="K29" s="125"/>
      <c r="L29" s="135"/>
      <c r="M29" s="126"/>
    </row>
    <row r="30" spans="1:13" ht="14.5" thickBot="1" x14ac:dyDescent="0.35">
      <c r="A30" s="125"/>
      <c r="B30" s="145"/>
      <c r="C30" s="138"/>
      <c r="D30" s="142"/>
      <c r="E30" s="142"/>
      <c r="F30" s="142"/>
      <c r="G30" s="142"/>
      <c r="H30" s="142"/>
      <c r="I30" s="138"/>
      <c r="J30" s="139"/>
      <c r="K30" s="125"/>
      <c r="L30" s="125"/>
      <c r="M30" s="126"/>
    </row>
    <row r="31" spans="1:13" ht="14.5" thickBot="1" x14ac:dyDescent="0.35">
      <c r="A31" s="125"/>
      <c r="B31" s="126"/>
      <c r="C31" s="126"/>
      <c r="D31" s="143"/>
      <c r="E31" s="143"/>
      <c r="F31" s="143"/>
      <c r="G31" s="143"/>
      <c r="H31" s="143"/>
      <c r="I31" s="126"/>
      <c r="J31" s="125"/>
      <c r="K31" s="125"/>
      <c r="L31" s="125"/>
      <c r="M31" s="126"/>
    </row>
    <row r="32" spans="1:13" x14ac:dyDescent="0.3">
      <c r="A32" s="125"/>
      <c r="B32" s="196" t="s">
        <v>48</v>
      </c>
      <c r="C32" s="197"/>
      <c r="D32" s="198" t="s">
        <v>7</v>
      </c>
      <c r="E32" s="199"/>
      <c r="F32" s="198" t="s">
        <v>298</v>
      </c>
      <c r="G32" s="199"/>
      <c r="H32" s="198" t="s">
        <v>299</v>
      </c>
      <c r="I32" s="200"/>
      <c r="J32" s="201"/>
      <c r="K32" s="125"/>
      <c r="L32" s="125"/>
      <c r="M32" s="126"/>
    </row>
    <row r="33" spans="1:13" ht="14.5" thickBot="1" x14ac:dyDescent="0.35">
      <c r="A33" s="125"/>
      <c r="B33" s="202"/>
      <c r="C33" s="203"/>
      <c r="D33" s="204" t="str">
        <f>"'000"</f>
        <v>'000</v>
      </c>
      <c r="E33" s="205"/>
      <c r="F33" s="204" t="str">
        <f>"'000"</f>
        <v>'000</v>
      </c>
      <c r="G33" s="205"/>
      <c r="H33" s="204" t="str">
        <f>"'000"</f>
        <v>'000</v>
      </c>
      <c r="I33" s="206"/>
      <c r="J33" s="207"/>
      <c r="K33" s="125"/>
      <c r="L33" s="125"/>
      <c r="M33" s="126"/>
    </row>
    <row r="34" spans="1:13" x14ac:dyDescent="0.3">
      <c r="A34" s="125"/>
      <c r="B34" s="128"/>
      <c r="C34" s="129"/>
      <c r="D34" s="141"/>
      <c r="E34" s="141"/>
      <c r="F34" s="141"/>
      <c r="G34" s="141"/>
      <c r="H34" s="141"/>
      <c r="I34" s="129"/>
      <c r="J34" s="130"/>
      <c r="K34" s="125"/>
      <c r="L34" s="125"/>
      <c r="M34" s="126"/>
    </row>
    <row r="35" spans="1:13" ht="15" x14ac:dyDescent="0.4">
      <c r="A35" s="125"/>
      <c r="B35" s="144" t="s">
        <v>426</v>
      </c>
      <c r="C35" s="129"/>
      <c r="D35" s="159">
        <f>Base_assets</f>
        <v>0</v>
      </c>
      <c r="E35" s="114"/>
      <c r="F35" s="159">
        <f>Base_VGB</f>
        <v>0</v>
      </c>
      <c r="G35" s="114"/>
      <c r="H35" s="159">
        <f>Base_VDB</f>
        <v>0</v>
      </c>
      <c r="I35" s="129"/>
      <c r="J35" s="130"/>
      <c r="K35" s="125"/>
      <c r="L35" s="135"/>
      <c r="M35" s="126"/>
    </row>
    <row r="36" spans="1:13" ht="15" x14ac:dyDescent="0.4">
      <c r="A36" s="125"/>
      <c r="B36" s="144" t="s">
        <v>427</v>
      </c>
      <c r="C36" s="129"/>
      <c r="D36" s="159">
        <f>Base_assets</f>
        <v>0</v>
      </c>
      <c r="E36" s="114"/>
      <c r="F36" s="159">
        <f>Base_VGB</f>
        <v>0</v>
      </c>
      <c r="G36" s="114"/>
      <c r="H36" s="159">
        <f>Base_VDB</f>
        <v>0</v>
      </c>
      <c r="I36" s="129"/>
      <c r="J36" s="130"/>
      <c r="K36" s="125"/>
      <c r="L36" s="135"/>
      <c r="M36" s="126"/>
    </row>
    <row r="37" spans="1:13" ht="15" x14ac:dyDescent="0.4">
      <c r="A37" s="125"/>
      <c r="B37" s="144" t="s">
        <v>428</v>
      </c>
      <c r="C37" s="129"/>
      <c r="D37" s="159">
        <f>Base_assets</f>
        <v>0</v>
      </c>
      <c r="E37" s="114"/>
      <c r="F37" s="159">
        <f>Base_VGB</f>
        <v>0</v>
      </c>
      <c r="G37" s="114"/>
      <c r="H37" s="159">
        <f>Base_VDB</f>
        <v>0</v>
      </c>
      <c r="I37" s="129"/>
      <c r="J37" s="130"/>
      <c r="K37" s="125"/>
      <c r="L37" s="135"/>
      <c r="M37" s="126"/>
    </row>
    <row r="38" spans="1:13" ht="14.5" thickBot="1" x14ac:dyDescent="0.35">
      <c r="A38" s="125"/>
      <c r="B38" s="137"/>
      <c r="C38" s="138"/>
      <c r="D38" s="142"/>
      <c r="E38" s="142"/>
      <c r="F38" s="142"/>
      <c r="G38" s="142"/>
      <c r="H38" s="142"/>
      <c r="I38" s="138"/>
      <c r="J38" s="139"/>
      <c r="K38" s="125"/>
      <c r="L38" s="125"/>
      <c r="M38" s="126"/>
    </row>
    <row r="39" spans="1:13" ht="14.5" thickBot="1" x14ac:dyDescent="0.35">
      <c r="A39" s="125"/>
      <c r="B39" s="126"/>
      <c r="C39" s="126"/>
      <c r="D39" s="143"/>
      <c r="E39" s="143"/>
      <c r="F39" s="143"/>
      <c r="G39" s="143"/>
      <c r="H39" s="143"/>
      <c r="I39" s="126"/>
      <c r="J39" s="125"/>
      <c r="K39" s="125"/>
      <c r="L39" s="125"/>
      <c r="M39" s="126"/>
    </row>
    <row r="40" spans="1:13" x14ac:dyDescent="0.3">
      <c r="A40" s="125"/>
      <c r="B40" s="196" t="s">
        <v>49</v>
      </c>
      <c r="C40" s="197"/>
      <c r="D40" s="198" t="s">
        <v>7</v>
      </c>
      <c r="E40" s="199"/>
      <c r="F40" s="198" t="s">
        <v>298</v>
      </c>
      <c r="G40" s="199"/>
      <c r="H40" s="198" t="s">
        <v>299</v>
      </c>
      <c r="I40" s="200"/>
      <c r="J40" s="201"/>
      <c r="K40" s="125"/>
      <c r="L40" s="125"/>
      <c r="M40" s="126"/>
    </row>
    <row r="41" spans="1:13" ht="14.5" thickBot="1" x14ac:dyDescent="0.35">
      <c r="A41" s="125"/>
      <c r="B41" s="202"/>
      <c r="C41" s="203"/>
      <c r="D41" s="204" t="str">
        <f>"'000"</f>
        <v>'000</v>
      </c>
      <c r="E41" s="205"/>
      <c r="F41" s="204" t="str">
        <f>"'000"</f>
        <v>'000</v>
      </c>
      <c r="G41" s="205"/>
      <c r="H41" s="204" t="str">
        <f>"'000"</f>
        <v>'000</v>
      </c>
      <c r="I41" s="206"/>
      <c r="J41" s="207"/>
      <c r="K41" s="125"/>
      <c r="L41" s="125"/>
      <c r="M41" s="126"/>
    </row>
    <row r="42" spans="1:13" x14ac:dyDescent="0.3">
      <c r="A42" s="125"/>
      <c r="B42" s="128"/>
      <c r="C42" s="129"/>
      <c r="D42" s="141"/>
      <c r="E42" s="141"/>
      <c r="F42" s="141"/>
      <c r="G42" s="141"/>
      <c r="H42" s="141"/>
      <c r="I42" s="129"/>
      <c r="J42" s="130"/>
      <c r="K42" s="125"/>
      <c r="L42" s="125"/>
      <c r="M42" s="126"/>
    </row>
    <row r="43" spans="1:13" ht="15" x14ac:dyDescent="0.4">
      <c r="A43" s="125"/>
      <c r="B43" s="140" t="s">
        <v>424</v>
      </c>
      <c r="C43" s="129"/>
      <c r="D43" s="159">
        <f>Base_assets</f>
        <v>0</v>
      </c>
      <c r="E43" s="114"/>
      <c r="F43" s="159">
        <f>Base_VGB</f>
        <v>0</v>
      </c>
      <c r="G43" s="114"/>
      <c r="H43" s="159">
        <f>Base_VDB</f>
        <v>0</v>
      </c>
      <c r="I43" s="129"/>
      <c r="J43" s="130"/>
      <c r="K43" s="125"/>
      <c r="L43" s="135"/>
      <c r="M43" s="126"/>
    </row>
    <row r="44" spans="1:13" ht="14.5" thickBot="1" x14ac:dyDescent="0.35">
      <c r="A44" s="125"/>
      <c r="B44" s="137"/>
      <c r="C44" s="138"/>
      <c r="D44" s="142"/>
      <c r="E44" s="142"/>
      <c r="F44" s="142"/>
      <c r="G44" s="142"/>
      <c r="H44" s="142"/>
      <c r="I44" s="138"/>
      <c r="J44" s="139"/>
      <c r="K44" s="125"/>
      <c r="L44" s="125"/>
      <c r="M44" s="126"/>
    </row>
    <row r="45" spans="1:13" ht="14.5" thickBot="1" x14ac:dyDescent="0.35">
      <c r="A45" s="125"/>
      <c r="B45" s="126"/>
      <c r="C45" s="126"/>
      <c r="D45" s="143"/>
      <c r="E45" s="143"/>
      <c r="F45" s="143"/>
      <c r="G45" s="143"/>
      <c r="H45" s="143"/>
      <c r="I45" s="126"/>
      <c r="J45" s="125"/>
      <c r="K45" s="125"/>
      <c r="L45" s="125"/>
      <c r="M45" s="126"/>
    </row>
    <row r="46" spans="1:13" x14ac:dyDescent="0.3">
      <c r="A46" s="125"/>
      <c r="B46" s="196" t="s">
        <v>479</v>
      </c>
      <c r="C46" s="197"/>
      <c r="D46" s="198" t="s">
        <v>7</v>
      </c>
      <c r="E46" s="199"/>
      <c r="F46" s="198" t="s">
        <v>298</v>
      </c>
      <c r="G46" s="199"/>
      <c r="H46" s="198" t="s">
        <v>299</v>
      </c>
      <c r="I46" s="200"/>
      <c r="J46" s="201"/>
      <c r="K46" s="125"/>
      <c r="L46" s="125"/>
      <c r="M46" s="126"/>
    </row>
    <row r="47" spans="1:13" ht="14.5" thickBot="1" x14ac:dyDescent="0.35">
      <c r="A47" s="125"/>
      <c r="B47" s="202"/>
      <c r="C47" s="203"/>
      <c r="D47" s="204" t="str">
        <f>"'000"</f>
        <v>'000</v>
      </c>
      <c r="E47" s="205"/>
      <c r="F47" s="204" t="str">
        <f>"'000"</f>
        <v>'000</v>
      </c>
      <c r="G47" s="205"/>
      <c r="H47" s="204" t="str">
        <f>"'000"</f>
        <v>'000</v>
      </c>
      <c r="I47" s="206"/>
      <c r="J47" s="207"/>
      <c r="K47" s="125"/>
      <c r="L47" s="125"/>
      <c r="M47" s="126"/>
    </row>
    <row r="48" spans="1:13" x14ac:dyDescent="0.3">
      <c r="A48" s="125"/>
      <c r="B48" s="128"/>
      <c r="C48" s="129"/>
      <c r="D48" s="141"/>
      <c r="E48" s="141"/>
      <c r="F48" s="141"/>
      <c r="G48" s="141"/>
      <c r="H48" s="141"/>
      <c r="I48" s="129"/>
      <c r="J48" s="130"/>
      <c r="K48" s="125"/>
      <c r="L48" s="125"/>
      <c r="M48" s="126"/>
    </row>
    <row r="49" spans="1:13" ht="15" x14ac:dyDescent="0.4">
      <c r="A49" s="125"/>
      <c r="B49" s="140" t="s">
        <v>423</v>
      </c>
      <c r="C49" s="129"/>
      <c r="D49" s="159">
        <f>Base_assets</f>
        <v>0</v>
      </c>
      <c r="E49" s="114"/>
      <c r="F49" s="159">
        <f>Base_VGB</f>
        <v>0</v>
      </c>
      <c r="G49" s="114"/>
      <c r="H49" s="159">
        <f>Base_VDB</f>
        <v>0</v>
      </c>
      <c r="I49" s="129"/>
      <c r="J49" s="130"/>
      <c r="K49" s="125"/>
      <c r="L49" s="135"/>
      <c r="M49" s="126"/>
    </row>
    <row r="50" spans="1:13" ht="14.5" thickBot="1" x14ac:dyDescent="0.35">
      <c r="A50" s="125"/>
      <c r="B50" s="137"/>
      <c r="C50" s="138"/>
      <c r="D50" s="142"/>
      <c r="E50" s="142"/>
      <c r="F50" s="142"/>
      <c r="G50" s="142"/>
      <c r="H50" s="142"/>
      <c r="I50" s="138"/>
      <c r="J50" s="139"/>
      <c r="K50" s="125"/>
      <c r="L50" s="125"/>
      <c r="M50" s="126"/>
    </row>
    <row r="51" spans="1:13" x14ac:dyDescent="0.3">
      <c r="A51" s="126"/>
      <c r="B51" s="195"/>
      <c r="C51" s="125"/>
      <c r="D51" s="195"/>
      <c r="E51" s="195"/>
      <c r="F51" s="195"/>
      <c r="G51" s="195"/>
      <c r="H51" s="195"/>
      <c r="I51" s="195"/>
      <c r="J51" s="126"/>
      <c r="K51" s="126"/>
      <c r="L51" s="195"/>
      <c r="M51" s="126"/>
    </row>
    <row r="52" spans="1:13" x14ac:dyDescent="0.3">
      <c r="A52" s="126"/>
      <c r="B52" s="195"/>
      <c r="C52" s="125"/>
      <c r="D52" s="195"/>
      <c r="E52" s="195"/>
      <c r="F52" s="195"/>
      <c r="G52" s="195"/>
      <c r="H52" s="195"/>
      <c r="I52" s="195"/>
      <c r="J52" s="126"/>
      <c r="K52" s="126"/>
      <c r="L52" s="195"/>
      <c r="M52" s="126"/>
    </row>
    <row r="53" spans="1:13" x14ac:dyDescent="0.3">
      <c r="A53" s="126"/>
      <c r="B53" s="195"/>
      <c r="C53" s="125"/>
      <c r="D53" s="195"/>
      <c r="E53" s="195"/>
      <c r="F53" s="195"/>
      <c r="G53" s="195"/>
      <c r="H53" s="195"/>
      <c r="I53" s="195"/>
      <c r="J53" s="126"/>
      <c r="K53" s="126"/>
      <c r="L53" s="195"/>
      <c r="M53" s="126"/>
    </row>
    <row r="54" spans="1:13" x14ac:dyDescent="0.3">
      <c r="A54" s="126"/>
      <c r="B54" s="195"/>
      <c r="C54" s="125"/>
      <c r="D54" s="195"/>
      <c r="E54" s="195"/>
      <c r="F54" s="195"/>
      <c r="G54" s="195"/>
      <c r="H54" s="195"/>
      <c r="I54" s="195"/>
      <c r="J54" s="126"/>
      <c r="K54" s="126"/>
      <c r="L54" s="195"/>
      <c r="M54" s="126"/>
    </row>
    <row r="55" spans="1:13" x14ac:dyDescent="0.3">
      <c r="A55" s="126"/>
      <c r="B55" s="195"/>
      <c r="C55" s="125"/>
      <c r="D55" s="195"/>
      <c r="E55" s="195"/>
      <c r="F55" s="195"/>
      <c r="G55" s="195"/>
      <c r="H55" s="195"/>
      <c r="I55" s="195"/>
      <c r="J55" s="126"/>
      <c r="K55" s="126"/>
      <c r="L55" s="195"/>
      <c r="M55" s="126"/>
    </row>
    <row r="56" spans="1:13" x14ac:dyDescent="0.3">
      <c r="A56" s="126"/>
      <c r="B56" s="195"/>
      <c r="C56" s="125"/>
      <c r="D56" s="195"/>
      <c r="E56" s="195"/>
      <c r="F56" s="195"/>
      <c r="G56" s="195"/>
      <c r="H56" s="195"/>
      <c r="I56" s="195"/>
      <c r="J56" s="126"/>
      <c r="K56" s="126"/>
      <c r="L56" s="195"/>
      <c r="M56" s="126"/>
    </row>
    <row r="57" spans="1:13" x14ac:dyDescent="0.3">
      <c r="A57" s="126"/>
      <c r="B57" s="195"/>
      <c r="C57" s="125"/>
      <c r="D57" s="195"/>
      <c r="E57" s="195"/>
      <c r="F57" s="195"/>
      <c r="G57" s="195"/>
      <c r="H57" s="195"/>
      <c r="I57" s="195"/>
      <c r="J57" s="126"/>
      <c r="K57" s="126"/>
      <c r="L57" s="195"/>
      <c r="M57" s="126"/>
    </row>
    <row r="58" spans="1:13" x14ac:dyDescent="0.3">
      <c r="A58" s="126"/>
      <c r="B58" s="195"/>
      <c r="C58" s="125"/>
      <c r="D58" s="195"/>
      <c r="E58" s="195"/>
      <c r="F58" s="195"/>
      <c r="G58" s="195"/>
      <c r="H58" s="195"/>
      <c r="I58" s="195"/>
      <c r="J58" s="126"/>
      <c r="K58" s="126"/>
      <c r="L58" s="195"/>
      <c r="M58" s="126"/>
    </row>
    <row r="59" spans="1:13" x14ac:dyDescent="0.3">
      <c r="A59" s="126"/>
      <c r="B59" s="195"/>
      <c r="C59" s="125"/>
      <c r="D59" s="195"/>
      <c r="E59" s="195"/>
      <c r="F59" s="195"/>
      <c r="G59" s="195"/>
      <c r="H59" s="195"/>
      <c r="I59" s="195"/>
      <c r="J59" s="126"/>
      <c r="K59" s="126"/>
      <c r="L59" s="195"/>
      <c r="M59" s="126"/>
    </row>
    <row r="60" spans="1:13" x14ac:dyDescent="0.3">
      <c r="A60" s="126"/>
      <c r="B60" s="195"/>
      <c r="C60" s="125"/>
      <c r="D60" s="195"/>
      <c r="E60" s="195"/>
      <c r="F60" s="195"/>
      <c r="G60" s="195"/>
      <c r="H60" s="195"/>
      <c r="I60" s="195"/>
      <c r="J60" s="126"/>
      <c r="K60" s="126"/>
      <c r="L60" s="195"/>
      <c r="M60" s="126"/>
    </row>
    <row r="61" spans="1:13" x14ac:dyDescent="0.3">
      <c r="A61" s="126"/>
      <c r="B61" s="195"/>
      <c r="C61" s="125"/>
      <c r="D61" s="195"/>
      <c r="E61" s="195"/>
      <c r="F61" s="195"/>
      <c r="G61" s="195"/>
      <c r="H61" s="195"/>
      <c r="I61" s="195"/>
      <c r="J61" s="126"/>
      <c r="K61" s="126"/>
      <c r="L61" s="195"/>
      <c r="M61" s="126"/>
    </row>
    <row r="62" spans="1:13" x14ac:dyDescent="0.3">
      <c r="A62" s="126"/>
      <c r="B62" s="195"/>
      <c r="C62" s="125"/>
      <c r="D62" s="195"/>
      <c r="E62" s="195"/>
      <c r="F62" s="195"/>
      <c r="G62" s="195"/>
      <c r="H62" s="195"/>
      <c r="I62" s="195"/>
      <c r="J62" s="126"/>
      <c r="K62" s="126"/>
      <c r="L62" s="195"/>
      <c r="M62" s="126"/>
    </row>
    <row r="63" spans="1:13" x14ac:dyDescent="0.3">
      <c r="A63" s="126"/>
      <c r="B63" s="195"/>
      <c r="C63" s="125"/>
      <c r="D63" s="195"/>
      <c r="E63" s="195"/>
      <c r="F63" s="195"/>
      <c r="G63" s="195"/>
      <c r="H63" s="195"/>
      <c r="I63" s="195"/>
      <c r="J63" s="126"/>
      <c r="K63" s="126"/>
      <c r="L63" s="195"/>
      <c r="M63" s="126"/>
    </row>
    <row r="64" spans="1:13" x14ac:dyDescent="0.3">
      <c r="A64" s="126"/>
      <c r="B64" s="195"/>
      <c r="C64" s="125"/>
      <c r="D64" s="195"/>
      <c r="E64" s="195"/>
      <c r="F64" s="195"/>
      <c r="G64" s="195"/>
      <c r="H64" s="195"/>
      <c r="I64" s="195"/>
      <c r="J64" s="126"/>
      <c r="K64" s="126"/>
      <c r="L64" s="195"/>
      <c r="M64" s="126"/>
    </row>
    <row r="65" spans="1:13" x14ac:dyDescent="0.3">
      <c r="A65" s="126"/>
      <c r="B65" s="195"/>
      <c r="C65" s="125"/>
      <c r="D65" s="195"/>
      <c r="E65" s="195"/>
      <c r="F65" s="195"/>
      <c r="G65" s="195"/>
      <c r="H65" s="195"/>
      <c r="I65" s="195"/>
      <c r="J65" s="126"/>
      <c r="K65" s="126"/>
      <c r="L65" s="195"/>
      <c r="M65" s="126"/>
    </row>
    <row r="66" spans="1:13" x14ac:dyDescent="0.3">
      <c r="A66" s="126"/>
      <c r="B66" s="195"/>
      <c r="C66" s="125"/>
      <c r="D66" s="195"/>
      <c r="E66" s="195"/>
      <c r="F66" s="195"/>
      <c r="G66" s="195"/>
      <c r="H66" s="195"/>
      <c r="I66" s="195"/>
      <c r="J66" s="126"/>
      <c r="K66" s="126"/>
      <c r="L66" s="195"/>
      <c r="M66" s="126"/>
    </row>
    <row r="67" spans="1:13" x14ac:dyDescent="0.3">
      <c r="A67" s="126"/>
      <c r="B67" s="195"/>
      <c r="C67" s="125"/>
      <c r="D67" s="195"/>
      <c r="E67" s="195"/>
      <c r="F67" s="195"/>
      <c r="G67" s="195"/>
      <c r="H67" s="195"/>
      <c r="I67" s="195"/>
      <c r="J67" s="126"/>
      <c r="K67" s="126"/>
      <c r="L67" s="195"/>
      <c r="M67" s="126"/>
    </row>
    <row r="68" spans="1:13" x14ac:dyDescent="0.3">
      <c r="A68" s="126"/>
      <c r="B68" s="195"/>
      <c r="C68" s="125"/>
      <c r="D68" s="195"/>
      <c r="E68" s="195"/>
      <c r="F68" s="195"/>
      <c r="G68" s="195"/>
      <c r="H68" s="195"/>
      <c r="I68" s="195"/>
      <c r="J68" s="126"/>
      <c r="K68" s="126"/>
      <c r="L68" s="195"/>
      <c r="M68" s="126"/>
    </row>
    <row r="69" spans="1:13" x14ac:dyDescent="0.3">
      <c r="A69" s="126"/>
      <c r="B69" s="195"/>
      <c r="C69" s="125"/>
      <c r="D69" s="195"/>
      <c r="E69" s="195"/>
      <c r="F69" s="195"/>
      <c r="G69" s="195"/>
      <c r="H69" s="195"/>
      <c r="I69" s="195"/>
      <c r="J69" s="126"/>
      <c r="K69" s="126"/>
      <c r="L69" s="195"/>
      <c r="M69" s="126"/>
    </row>
    <row r="70" spans="1:13" x14ac:dyDescent="0.3">
      <c r="A70" s="126"/>
      <c r="B70" s="195"/>
      <c r="C70" s="125"/>
      <c r="D70" s="195"/>
      <c r="E70" s="195"/>
      <c r="F70" s="195"/>
      <c r="G70" s="195"/>
      <c r="H70" s="195"/>
      <c r="I70" s="195"/>
      <c r="J70" s="126"/>
      <c r="K70" s="126"/>
      <c r="L70" s="195"/>
      <c r="M70" s="126"/>
    </row>
    <row r="71" spans="1:13" x14ac:dyDescent="0.3">
      <c r="A71" s="126"/>
      <c r="B71" s="195"/>
      <c r="C71" s="125"/>
      <c r="D71" s="195"/>
      <c r="E71" s="195"/>
      <c r="F71" s="195"/>
      <c r="G71" s="195"/>
      <c r="H71" s="195"/>
      <c r="I71" s="195"/>
      <c r="J71" s="126"/>
      <c r="K71" s="126"/>
      <c r="L71" s="195"/>
      <c r="M71" s="126"/>
    </row>
    <row r="72" spans="1:13" x14ac:dyDescent="0.3">
      <c r="A72" s="126"/>
      <c r="B72" s="195"/>
      <c r="C72" s="125"/>
      <c r="D72" s="195"/>
      <c r="E72" s="195"/>
      <c r="F72" s="195"/>
      <c r="G72" s="195"/>
      <c r="H72" s="195"/>
      <c r="I72" s="195"/>
      <c r="J72" s="126"/>
      <c r="K72" s="126"/>
      <c r="L72" s="195"/>
      <c r="M72" s="126"/>
    </row>
    <row r="73" spans="1:13" x14ac:dyDescent="0.3">
      <c r="A73" s="126"/>
      <c r="B73" s="195"/>
      <c r="C73" s="125"/>
      <c r="D73" s="195"/>
      <c r="E73" s="195"/>
      <c r="F73" s="195"/>
      <c r="G73" s="195"/>
      <c r="H73" s="195"/>
      <c r="I73" s="195"/>
      <c r="J73" s="126"/>
      <c r="K73" s="126"/>
      <c r="L73" s="195"/>
      <c r="M73" s="126"/>
    </row>
    <row r="74" spans="1:13" x14ac:dyDescent="0.3">
      <c r="A74" s="126"/>
      <c r="B74" s="195"/>
      <c r="C74" s="125"/>
      <c r="D74" s="195"/>
      <c r="E74" s="195"/>
      <c r="F74" s="195"/>
      <c r="G74" s="195"/>
      <c r="H74" s="195"/>
      <c r="I74" s="195"/>
      <c r="J74" s="126"/>
      <c r="K74" s="126"/>
      <c r="L74" s="195"/>
      <c r="M74" s="126"/>
    </row>
    <row r="75" spans="1:13" x14ac:dyDescent="0.3">
      <c r="A75" s="126"/>
      <c r="B75" s="195"/>
      <c r="C75" s="125"/>
      <c r="D75" s="195"/>
      <c r="E75" s="195"/>
      <c r="F75" s="195"/>
      <c r="G75" s="195"/>
      <c r="H75" s="195"/>
      <c r="I75" s="195"/>
      <c r="J75" s="126"/>
      <c r="K75" s="126"/>
      <c r="L75" s="195"/>
      <c r="M75" s="126"/>
    </row>
    <row r="76" spans="1:13" x14ac:dyDescent="0.3">
      <c r="A76" s="126"/>
      <c r="B76" s="195"/>
      <c r="C76" s="125"/>
      <c r="D76" s="195"/>
      <c r="E76" s="195"/>
      <c r="F76" s="195"/>
      <c r="G76" s="195"/>
      <c r="H76" s="195"/>
      <c r="I76" s="195"/>
      <c r="J76" s="126"/>
      <c r="K76" s="126"/>
      <c r="L76" s="195"/>
      <c r="M76" s="126"/>
    </row>
    <row r="77" spans="1:13" x14ac:dyDescent="0.3">
      <c r="A77" s="126"/>
      <c r="B77" s="195"/>
      <c r="C77" s="125"/>
      <c r="D77" s="195"/>
      <c r="E77" s="195"/>
      <c r="F77" s="195"/>
      <c r="G77" s="195"/>
      <c r="H77" s="195"/>
      <c r="I77" s="195"/>
      <c r="J77" s="126"/>
      <c r="K77" s="126"/>
      <c r="L77" s="195"/>
      <c r="M77" s="126"/>
    </row>
    <row r="78" spans="1:13" x14ac:dyDescent="0.3">
      <c r="A78" s="126"/>
      <c r="B78" s="195"/>
      <c r="C78" s="125"/>
      <c r="D78" s="195"/>
      <c r="E78" s="195"/>
      <c r="F78" s="195"/>
      <c r="G78" s="195"/>
      <c r="H78" s="195"/>
      <c r="I78" s="195"/>
      <c r="J78" s="126"/>
      <c r="K78" s="126"/>
      <c r="L78" s="195"/>
      <c r="M78" s="126"/>
    </row>
    <row r="79" spans="1:13" x14ac:dyDescent="0.3">
      <c r="A79" s="126"/>
      <c r="B79" s="195"/>
      <c r="C79" s="125"/>
      <c r="D79" s="195"/>
      <c r="E79" s="195"/>
      <c r="F79" s="195"/>
      <c r="G79" s="195"/>
      <c r="H79" s="195"/>
      <c r="I79" s="195"/>
      <c r="J79" s="126"/>
      <c r="K79" s="126"/>
      <c r="L79" s="195"/>
      <c r="M79" s="126"/>
    </row>
    <row r="80" spans="1:13" x14ac:dyDescent="0.3">
      <c r="A80" s="126"/>
      <c r="B80" s="195"/>
      <c r="C80" s="125"/>
      <c r="D80" s="195"/>
      <c r="E80" s="195"/>
      <c r="F80" s="195"/>
      <c r="G80" s="195"/>
      <c r="H80" s="195"/>
      <c r="I80" s="195"/>
      <c r="J80" s="126"/>
      <c r="K80" s="126"/>
      <c r="L80" s="195"/>
      <c r="M80" s="126"/>
    </row>
    <row r="81" spans="1:13" x14ac:dyDescent="0.3">
      <c r="A81" s="126"/>
      <c r="B81" s="195"/>
      <c r="C81" s="125"/>
      <c r="D81" s="195"/>
      <c r="E81" s="195"/>
      <c r="F81" s="195"/>
      <c r="G81" s="195"/>
      <c r="H81" s="195"/>
      <c r="I81" s="195"/>
      <c r="J81" s="126"/>
      <c r="K81" s="126"/>
      <c r="L81" s="195"/>
      <c r="M81" s="126"/>
    </row>
    <row r="82" spans="1:13" x14ac:dyDescent="0.3">
      <c r="A82" s="126"/>
      <c r="B82" s="195"/>
      <c r="C82" s="125"/>
      <c r="D82" s="195"/>
      <c r="E82" s="195"/>
      <c r="F82" s="195"/>
      <c r="G82" s="195"/>
      <c r="H82" s="195"/>
      <c r="I82" s="195"/>
      <c r="J82" s="126"/>
      <c r="K82" s="126"/>
      <c r="L82" s="195"/>
      <c r="M82" s="126"/>
    </row>
    <row r="83" spans="1:13" x14ac:dyDescent="0.3">
      <c r="A83" s="126"/>
      <c r="B83" s="195"/>
      <c r="C83" s="125"/>
      <c r="D83" s="195"/>
      <c r="E83" s="195"/>
      <c r="F83" s="195"/>
      <c r="G83" s="195"/>
      <c r="H83" s="195"/>
      <c r="I83" s="195"/>
      <c r="J83" s="126"/>
      <c r="K83" s="126"/>
      <c r="L83" s="195"/>
      <c r="M83" s="126"/>
    </row>
    <row r="84" spans="1:13" x14ac:dyDescent="0.3">
      <c r="A84" s="126"/>
      <c r="B84" s="195"/>
      <c r="C84" s="125"/>
      <c r="D84" s="195"/>
      <c r="E84" s="195"/>
      <c r="F84" s="195"/>
      <c r="G84" s="195"/>
      <c r="H84" s="195"/>
      <c r="I84" s="195"/>
      <c r="J84" s="126"/>
      <c r="K84" s="126"/>
      <c r="L84" s="195"/>
      <c r="M84" s="126"/>
    </row>
    <row r="85" spans="1:13" x14ac:dyDescent="0.3">
      <c r="A85" s="126"/>
      <c r="B85" s="195"/>
      <c r="C85" s="125"/>
      <c r="D85" s="195"/>
      <c r="E85" s="195"/>
      <c r="F85" s="195"/>
      <c r="G85" s="195"/>
      <c r="H85" s="195"/>
      <c r="I85" s="195"/>
      <c r="J85" s="126"/>
      <c r="K85" s="126"/>
      <c r="L85" s="195"/>
      <c r="M85" s="126"/>
    </row>
    <row r="86" spans="1:13" x14ac:dyDescent="0.3">
      <c r="A86" s="126"/>
      <c r="B86" s="195"/>
      <c r="C86" s="125"/>
      <c r="D86" s="195"/>
      <c r="E86" s="195"/>
      <c r="F86" s="195"/>
      <c r="G86" s="195"/>
      <c r="H86" s="195"/>
      <c r="I86" s="195"/>
      <c r="J86" s="126"/>
      <c r="K86" s="126"/>
      <c r="L86" s="195"/>
      <c r="M86" s="126"/>
    </row>
    <row r="87" spans="1:13" x14ac:dyDescent="0.3">
      <c r="A87" s="126"/>
      <c r="B87" s="195"/>
      <c r="C87" s="125"/>
      <c r="D87" s="195"/>
      <c r="E87" s="195"/>
      <c r="F87" s="195"/>
      <c r="G87" s="195"/>
      <c r="H87" s="195"/>
      <c r="I87" s="195"/>
      <c r="J87" s="126"/>
      <c r="K87" s="126"/>
      <c r="L87" s="195"/>
      <c r="M87" s="126"/>
    </row>
    <row r="88" spans="1:13" x14ac:dyDescent="0.3">
      <c r="A88" s="126"/>
      <c r="B88" s="195"/>
      <c r="C88" s="125"/>
      <c r="D88" s="195"/>
      <c r="E88" s="195"/>
      <c r="F88" s="195"/>
      <c r="G88" s="195"/>
      <c r="H88" s="195"/>
      <c r="I88" s="195"/>
      <c r="J88" s="126"/>
      <c r="K88" s="126"/>
      <c r="L88" s="195"/>
      <c r="M88" s="126"/>
    </row>
    <row r="89" spans="1:13" x14ac:dyDescent="0.3">
      <c r="A89" s="126"/>
      <c r="B89" s="195"/>
      <c r="C89" s="125"/>
      <c r="D89" s="195"/>
      <c r="E89" s="195"/>
      <c r="F89" s="195"/>
      <c r="G89" s="195"/>
      <c r="H89" s="195"/>
      <c r="I89" s="195"/>
      <c r="J89" s="126"/>
      <c r="K89" s="126"/>
      <c r="L89" s="195"/>
      <c r="M89" s="126"/>
    </row>
    <row r="90" spans="1:13" x14ac:dyDescent="0.3">
      <c r="A90" s="126"/>
      <c r="B90" s="195"/>
      <c r="C90" s="125"/>
      <c r="D90" s="195"/>
      <c r="E90" s="195"/>
      <c r="F90" s="195"/>
      <c r="G90" s="195"/>
      <c r="H90" s="195"/>
      <c r="I90" s="195"/>
      <c r="J90" s="126"/>
      <c r="K90" s="126"/>
      <c r="L90" s="195"/>
      <c r="M90" s="126"/>
    </row>
    <row r="91" spans="1:13" x14ac:dyDescent="0.3">
      <c r="A91" s="126"/>
      <c r="B91" s="195"/>
      <c r="C91" s="125"/>
      <c r="D91" s="195"/>
      <c r="E91" s="195"/>
      <c r="F91" s="195"/>
      <c r="G91" s="195"/>
      <c r="H91" s="195"/>
      <c r="I91" s="195"/>
      <c r="J91" s="126"/>
      <c r="K91" s="126"/>
      <c r="L91" s="195"/>
      <c r="M91" s="126"/>
    </row>
    <row r="92" spans="1:13" x14ac:dyDescent="0.3">
      <c r="A92" s="126"/>
      <c r="B92" s="195"/>
      <c r="C92" s="125"/>
      <c r="D92" s="195"/>
      <c r="E92" s="195"/>
      <c r="F92" s="195"/>
      <c r="G92" s="195"/>
      <c r="H92" s="195"/>
      <c r="I92" s="195"/>
      <c r="J92" s="126"/>
      <c r="K92" s="126"/>
      <c r="L92" s="195"/>
      <c r="M92" s="126"/>
    </row>
    <row r="93" spans="1:13" x14ac:dyDescent="0.3">
      <c r="A93" s="126"/>
      <c r="B93" s="195"/>
      <c r="C93" s="125"/>
      <c r="D93" s="195"/>
      <c r="E93" s="195"/>
      <c r="F93" s="195"/>
      <c r="G93" s="195"/>
      <c r="H93" s="195"/>
      <c r="I93" s="195"/>
      <c r="J93" s="126"/>
      <c r="K93" s="126"/>
      <c r="L93" s="195"/>
      <c r="M93" s="126"/>
    </row>
    <row r="94" spans="1:13" x14ac:dyDescent="0.3">
      <c r="A94" s="126"/>
      <c r="B94" s="195"/>
      <c r="C94" s="125"/>
      <c r="D94" s="195"/>
      <c r="E94" s="195"/>
      <c r="F94" s="195"/>
      <c r="G94" s="195"/>
      <c r="H94" s="195"/>
      <c r="I94" s="195"/>
      <c r="J94" s="126"/>
      <c r="K94" s="126"/>
      <c r="L94" s="195"/>
      <c r="M94" s="126"/>
    </row>
    <row r="95" spans="1:13" x14ac:dyDescent="0.3">
      <c r="A95" s="126"/>
      <c r="B95" s="195"/>
      <c r="C95" s="125"/>
      <c r="D95" s="195"/>
      <c r="E95" s="195"/>
      <c r="F95" s="195"/>
      <c r="G95" s="195"/>
      <c r="H95" s="195"/>
      <c r="I95" s="195"/>
      <c r="J95" s="126"/>
      <c r="K95" s="126"/>
      <c r="L95" s="195"/>
      <c r="M95" s="126"/>
    </row>
    <row r="96" spans="1:13" x14ac:dyDescent="0.3">
      <c r="A96" s="126"/>
      <c r="B96" s="195"/>
      <c r="C96" s="125"/>
      <c r="D96" s="195"/>
      <c r="E96" s="195"/>
      <c r="F96" s="195"/>
      <c r="G96" s="195"/>
      <c r="H96" s="195"/>
      <c r="I96" s="195"/>
      <c r="J96" s="126"/>
      <c r="K96" s="126"/>
      <c r="L96" s="195"/>
      <c r="M96" s="126"/>
    </row>
    <row r="97" spans="1:13" x14ac:dyDescent="0.3">
      <c r="A97" s="126"/>
      <c r="B97" s="195"/>
      <c r="C97" s="125"/>
      <c r="D97" s="195"/>
      <c r="E97" s="195"/>
      <c r="F97" s="195"/>
      <c r="G97" s="195"/>
      <c r="H97" s="195"/>
      <c r="I97" s="195"/>
      <c r="J97" s="126"/>
      <c r="K97" s="126"/>
      <c r="L97" s="195"/>
      <c r="M97" s="126"/>
    </row>
    <row r="98" spans="1:13" x14ac:dyDescent="0.3">
      <c r="A98" s="126"/>
      <c r="B98" s="195"/>
      <c r="C98" s="125"/>
      <c r="D98" s="195"/>
      <c r="E98" s="195"/>
      <c r="F98" s="195"/>
      <c r="G98" s="195"/>
      <c r="H98" s="195"/>
      <c r="I98" s="195"/>
      <c r="J98" s="126"/>
      <c r="K98" s="126"/>
      <c r="L98" s="195"/>
      <c r="M98" s="126"/>
    </row>
    <row r="99" spans="1:13" x14ac:dyDescent="0.3">
      <c r="A99" s="126"/>
      <c r="B99" s="195"/>
      <c r="C99" s="125"/>
      <c r="D99" s="195"/>
      <c r="E99" s="195"/>
      <c r="F99" s="195"/>
      <c r="G99" s="195"/>
      <c r="H99" s="195"/>
      <c r="I99" s="195"/>
      <c r="J99" s="126"/>
      <c r="K99" s="126"/>
      <c r="L99" s="195"/>
      <c r="M99" s="126"/>
    </row>
    <row r="100" spans="1:13" x14ac:dyDescent="0.3">
      <c r="A100" s="126"/>
      <c r="B100" s="195"/>
      <c r="C100" s="125"/>
      <c r="D100" s="195"/>
      <c r="E100" s="195"/>
      <c r="F100" s="195"/>
      <c r="G100" s="195"/>
      <c r="H100" s="195"/>
      <c r="I100" s="195"/>
      <c r="J100" s="126"/>
      <c r="K100" s="126"/>
      <c r="L100" s="195"/>
      <c r="M100" s="126"/>
    </row>
    <row r="101" spans="1:13" x14ac:dyDescent="0.3">
      <c r="A101" s="126"/>
      <c r="B101" s="195"/>
      <c r="C101" s="125"/>
      <c r="D101" s="195"/>
      <c r="E101" s="195"/>
      <c r="F101" s="195"/>
      <c r="G101" s="195"/>
      <c r="H101" s="195"/>
      <c r="I101" s="195"/>
      <c r="J101" s="126"/>
      <c r="K101" s="126"/>
      <c r="L101" s="195"/>
      <c r="M101" s="126"/>
    </row>
    <row r="102" spans="1:13" x14ac:dyDescent="0.3">
      <c r="A102" s="126"/>
      <c r="B102" s="195"/>
      <c r="C102" s="125"/>
      <c r="D102" s="195"/>
      <c r="E102" s="195"/>
      <c r="F102" s="195"/>
      <c r="G102" s="195"/>
      <c r="H102" s="195"/>
      <c r="I102" s="195"/>
      <c r="J102" s="126"/>
      <c r="K102" s="126"/>
      <c r="L102" s="195"/>
      <c r="M102" s="126"/>
    </row>
    <row r="103" spans="1:13" x14ac:dyDescent="0.3">
      <c r="A103" s="126"/>
      <c r="B103" s="195"/>
      <c r="C103" s="125"/>
      <c r="D103" s="195"/>
      <c r="E103" s="195"/>
      <c r="F103" s="195"/>
      <c r="G103" s="195"/>
      <c r="H103" s="195"/>
      <c r="I103" s="195"/>
      <c r="J103" s="126"/>
      <c r="K103" s="126"/>
      <c r="L103" s="195"/>
      <c r="M103" s="126"/>
    </row>
    <row r="104" spans="1:13" x14ac:dyDescent="0.3">
      <c r="A104" s="126"/>
      <c r="B104" s="195"/>
      <c r="C104" s="125"/>
      <c r="D104" s="195"/>
      <c r="E104" s="195"/>
      <c r="F104" s="195"/>
      <c r="G104" s="195"/>
      <c r="H104" s="195"/>
      <c r="I104" s="195"/>
      <c r="J104" s="126"/>
      <c r="K104" s="126"/>
      <c r="L104" s="195"/>
      <c r="M104" s="126"/>
    </row>
    <row r="105" spans="1:13" x14ac:dyDescent="0.3">
      <c r="A105" s="126"/>
      <c r="B105" s="195"/>
      <c r="C105" s="125"/>
      <c r="D105" s="195"/>
      <c r="E105" s="195"/>
      <c r="F105" s="195"/>
      <c r="G105" s="195"/>
      <c r="H105" s="195"/>
      <c r="I105" s="195"/>
      <c r="J105" s="126"/>
      <c r="K105" s="126"/>
      <c r="L105" s="195"/>
      <c r="M105" s="126"/>
    </row>
    <row r="106" spans="1:13" x14ac:dyDescent="0.3">
      <c r="A106" s="126"/>
      <c r="B106" s="195"/>
      <c r="C106" s="125"/>
      <c r="D106" s="195"/>
      <c r="E106" s="195"/>
      <c r="F106" s="195"/>
      <c r="G106" s="195"/>
      <c r="H106" s="195"/>
      <c r="I106" s="195"/>
      <c r="J106" s="126"/>
      <c r="K106" s="126"/>
      <c r="L106" s="195"/>
      <c r="M106" s="126"/>
    </row>
    <row r="107" spans="1:13" x14ac:dyDescent="0.3">
      <c r="A107" s="126"/>
      <c r="B107" s="195"/>
      <c r="C107" s="125"/>
      <c r="D107" s="195"/>
      <c r="E107" s="195"/>
      <c r="F107" s="195"/>
      <c r="G107" s="195"/>
      <c r="H107" s="195"/>
      <c r="I107" s="195"/>
      <c r="J107" s="126"/>
      <c r="K107" s="126"/>
      <c r="L107" s="195"/>
      <c r="M107" s="126"/>
    </row>
    <row r="108" spans="1:13" x14ac:dyDescent="0.3">
      <c r="A108" s="126"/>
      <c r="B108" s="195"/>
      <c r="C108" s="125"/>
      <c r="D108" s="195"/>
      <c r="E108" s="195"/>
      <c r="F108" s="195"/>
      <c r="G108" s="195"/>
      <c r="H108" s="195"/>
      <c r="I108" s="195"/>
      <c r="J108" s="126"/>
      <c r="K108" s="126"/>
      <c r="L108" s="195"/>
      <c r="M108" s="126"/>
    </row>
    <row r="109" spans="1:13" x14ac:dyDescent="0.3">
      <c r="A109" s="126"/>
      <c r="B109" s="195"/>
      <c r="C109" s="125"/>
      <c r="D109" s="195"/>
      <c r="E109" s="195"/>
      <c r="F109" s="195"/>
      <c r="G109" s="195"/>
      <c r="H109" s="195"/>
      <c r="I109" s="195"/>
      <c r="J109" s="126"/>
      <c r="K109" s="126"/>
      <c r="L109" s="195"/>
      <c r="M109" s="126"/>
    </row>
    <row r="110" spans="1:13" x14ac:dyDescent="0.3">
      <c r="A110" s="126"/>
      <c r="B110" s="195"/>
      <c r="C110" s="125"/>
      <c r="D110" s="195"/>
      <c r="E110" s="195"/>
      <c r="F110" s="195"/>
      <c r="G110" s="195"/>
      <c r="H110" s="195"/>
      <c r="I110" s="195"/>
      <c r="J110" s="126"/>
      <c r="K110" s="126"/>
      <c r="L110" s="195"/>
      <c r="M110" s="126"/>
    </row>
    <row r="111" spans="1:13" x14ac:dyDescent="0.3">
      <c r="A111" s="126"/>
      <c r="B111" s="195"/>
      <c r="C111" s="125"/>
      <c r="D111" s="195"/>
      <c r="E111" s="195"/>
      <c r="F111" s="195"/>
      <c r="G111" s="195"/>
      <c r="H111" s="195"/>
      <c r="I111" s="195"/>
      <c r="J111" s="126"/>
      <c r="K111" s="126"/>
      <c r="L111" s="195"/>
      <c r="M111" s="126"/>
    </row>
    <row r="112" spans="1:13" x14ac:dyDescent="0.3">
      <c r="A112" s="126"/>
      <c r="B112" s="195"/>
      <c r="C112" s="125"/>
      <c r="D112" s="195"/>
      <c r="E112" s="195"/>
      <c r="F112" s="195"/>
      <c r="G112" s="195"/>
      <c r="H112" s="195"/>
      <c r="I112" s="195"/>
      <c r="J112" s="126"/>
      <c r="K112" s="126"/>
      <c r="L112" s="195"/>
      <c r="M112" s="126"/>
    </row>
    <row r="113" spans="1:13" x14ac:dyDescent="0.3">
      <c r="A113" s="126"/>
      <c r="B113" s="195"/>
      <c r="C113" s="125"/>
      <c r="D113" s="195"/>
      <c r="E113" s="195"/>
      <c r="F113" s="195"/>
      <c r="G113" s="195"/>
      <c r="H113" s="195"/>
      <c r="I113" s="195"/>
      <c r="J113" s="126"/>
      <c r="K113" s="126"/>
      <c r="L113" s="195"/>
      <c r="M113" s="126"/>
    </row>
    <row r="114" spans="1:13" x14ac:dyDescent="0.3">
      <c r="A114" s="126"/>
      <c r="B114" s="195"/>
      <c r="C114" s="125"/>
      <c r="D114" s="195"/>
      <c r="E114" s="195"/>
      <c r="F114" s="195"/>
      <c r="G114" s="195"/>
      <c r="H114" s="195"/>
      <c r="I114" s="195"/>
      <c r="J114" s="126"/>
      <c r="K114" s="126"/>
      <c r="L114" s="195"/>
      <c r="M114" s="126"/>
    </row>
    <row r="115" spans="1:13" x14ac:dyDescent="0.3">
      <c r="A115" s="126"/>
      <c r="B115" s="195"/>
      <c r="C115" s="125"/>
      <c r="D115" s="195"/>
      <c r="E115" s="195"/>
      <c r="F115" s="195"/>
      <c r="G115" s="195"/>
      <c r="H115" s="195"/>
      <c r="I115" s="195"/>
      <c r="J115" s="126"/>
      <c r="K115" s="126"/>
      <c r="L115" s="195"/>
      <c r="M115" s="126"/>
    </row>
    <row r="116" spans="1:13" x14ac:dyDescent="0.3">
      <c r="A116" s="126"/>
      <c r="B116" s="195"/>
      <c r="C116" s="125"/>
      <c r="D116" s="195"/>
      <c r="E116" s="195"/>
      <c r="F116" s="195"/>
      <c r="G116" s="195"/>
      <c r="H116" s="195"/>
      <c r="I116" s="195"/>
      <c r="J116" s="126"/>
      <c r="K116" s="126"/>
      <c r="L116" s="195"/>
      <c r="M116" s="126"/>
    </row>
    <row r="117" spans="1:13" x14ac:dyDescent="0.3">
      <c r="A117" s="126"/>
      <c r="B117" s="195"/>
      <c r="C117" s="125"/>
      <c r="D117" s="195"/>
      <c r="E117" s="195"/>
      <c r="F117" s="195"/>
      <c r="G117" s="195"/>
      <c r="H117" s="195"/>
      <c r="I117" s="195"/>
      <c r="J117" s="126"/>
      <c r="K117" s="126"/>
      <c r="L117" s="195"/>
      <c r="M117" s="126"/>
    </row>
    <row r="118" spans="1:13" x14ac:dyDescent="0.3">
      <c r="A118" s="126"/>
      <c r="B118" s="195"/>
      <c r="C118" s="125"/>
      <c r="D118" s="195"/>
      <c r="E118" s="195"/>
      <c r="F118" s="195"/>
      <c r="G118" s="195"/>
      <c r="H118" s="195"/>
      <c r="I118" s="195"/>
      <c r="J118" s="126"/>
      <c r="K118" s="126"/>
      <c r="L118" s="195"/>
      <c r="M118" s="126"/>
    </row>
    <row r="119" spans="1:13" x14ac:dyDescent="0.3">
      <c r="A119" s="126"/>
      <c r="B119" s="195"/>
      <c r="C119" s="125"/>
      <c r="D119" s="195"/>
      <c r="E119" s="195"/>
      <c r="F119" s="195"/>
      <c r="G119" s="195"/>
      <c r="H119" s="195"/>
      <c r="I119" s="195"/>
      <c r="J119" s="126"/>
      <c r="K119" s="126"/>
      <c r="L119" s="195"/>
      <c r="M119" s="126"/>
    </row>
    <row r="120" spans="1:13" x14ac:dyDescent="0.3">
      <c r="A120" s="126"/>
      <c r="B120" s="195"/>
      <c r="C120" s="125"/>
      <c r="D120" s="195"/>
      <c r="E120" s="195"/>
      <c r="F120" s="195"/>
      <c r="G120" s="195"/>
      <c r="H120" s="195"/>
      <c r="I120" s="195"/>
      <c r="J120" s="126"/>
      <c r="K120" s="126"/>
      <c r="L120" s="195"/>
      <c r="M120" s="126"/>
    </row>
    <row r="121" spans="1:13" x14ac:dyDescent="0.3">
      <c r="A121" s="126"/>
      <c r="B121" s="195"/>
      <c r="C121" s="125"/>
      <c r="D121" s="195"/>
      <c r="E121" s="195"/>
      <c r="F121" s="195"/>
      <c r="G121" s="195"/>
      <c r="H121" s="195"/>
      <c r="I121" s="195"/>
      <c r="J121" s="126"/>
      <c r="K121" s="126"/>
      <c r="L121" s="195"/>
      <c r="M121" s="126"/>
    </row>
    <row r="122" spans="1:13" x14ac:dyDescent="0.3">
      <c r="A122" s="126"/>
      <c r="B122" s="195"/>
      <c r="C122" s="125"/>
      <c r="D122" s="195"/>
      <c r="E122" s="195"/>
      <c r="F122" s="195"/>
      <c r="G122" s="195"/>
      <c r="H122" s="195"/>
      <c r="I122" s="195"/>
      <c r="J122" s="126"/>
      <c r="K122" s="126"/>
      <c r="L122" s="195"/>
      <c r="M122" s="126"/>
    </row>
    <row r="123" spans="1:13" x14ac:dyDescent="0.3">
      <c r="A123" s="126"/>
      <c r="B123" s="195"/>
      <c r="C123" s="125"/>
      <c r="D123" s="195"/>
      <c r="E123" s="195"/>
      <c r="F123" s="195"/>
      <c r="G123" s="195"/>
      <c r="H123" s="195"/>
      <c r="I123" s="195"/>
      <c r="J123" s="126"/>
      <c r="K123" s="126"/>
      <c r="L123" s="195"/>
      <c r="M123" s="126"/>
    </row>
    <row r="124" spans="1:13" x14ac:dyDescent="0.3">
      <c r="A124" s="126"/>
      <c r="B124" s="195"/>
      <c r="C124" s="125"/>
      <c r="D124" s="195"/>
      <c r="E124" s="195"/>
      <c r="F124" s="195"/>
      <c r="G124" s="195"/>
      <c r="H124" s="195"/>
      <c r="I124" s="195"/>
      <c r="J124" s="126"/>
      <c r="K124" s="126"/>
      <c r="L124" s="195"/>
      <c r="M124" s="126"/>
    </row>
    <row r="125" spans="1:13" x14ac:dyDescent="0.3">
      <c r="A125" s="126"/>
      <c r="B125" s="195"/>
      <c r="C125" s="125"/>
      <c r="D125" s="195"/>
      <c r="E125" s="195"/>
      <c r="F125" s="195"/>
      <c r="G125" s="195"/>
      <c r="H125" s="195"/>
      <c r="I125" s="195"/>
      <c r="J125" s="126"/>
      <c r="K125" s="126"/>
      <c r="L125" s="195"/>
      <c r="M125" s="126"/>
    </row>
    <row r="126" spans="1:13" x14ac:dyDescent="0.3">
      <c r="A126" s="126"/>
      <c r="B126" s="195"/>
      <c r="C126" s="125"/>
      <c r="D126" s="195"/>
      <c r="E126" s="195"/>
      <c r="F126" s="195"/>
      <c r="G126" s="195"/>
      <c r="H126" s="195"/>
      <c r="I126" s="195"/>
      <c r="J126" s="126"/>
      <c r="K126" s="126"/>
      <c r="L126" s="195"/>
      <c r="M126" s="126"/>
    </row>
    <row r="127" spans="1:13" x14ac:dyDescent="0.3">
      <c r="A127" s="126"/>
      <c r="B127" s="195"/>
      <c r="C127" s="125"/>
      <c r="D127" s="195"/>
      <c r="E127" s="195"/>
      <c r="F127" s="195"/>
      <c r="G127" s="195"/>
      <c r="H127" s="195"/>
      <c r="I127" s="195"/>
      <c r="J127" s="126"/>
      <c r="K127" s="126"/>
      <c r="L127" s="195"/>
      <c r="M127" s="126"/>
    </row>
    <row r="128" spans="1:13" x14ac:dyDescent="0.3">
      <c r="A128" s="126"/>
      <c r="B128" s="195"/>
      <c r="C128" s="125"/>
      <c r="D128" s="195"/>
      <c r="E128" s="195"/>
      <c r="F128" s="195"/>
      <c r="G128" s="195"/>
      <c r="H128" s="195"/>
      <c r="I128" s="195"/>
      <c r="J128" s="126"/>
      <c r="K128" s="126"/>
      <c r="L128" s="195"/>
      <c r="M128" s="126"/>
    </row>
    <row r="129" spans="1:13" x14ac:dyDescent="0.3">
      <c r="A129" s="126"/>
      <c r="B129" s="195"/>
      <c r="C129" s="125"/>
      <c r="D129" s="195"/>
      <c r="E129" s="195"/>
      <c r="F129" s="195"/>
      <c r="G129" s="195"/>
      <c r="H129" s="195"/>
      <c r="I129" s="195"/>
      <c r="J129" s="126"/>
      <c r="K129" s="126"/>
      <c r="L129" s="195"/>
      <c r="M129" s="126"/>
    </row>
    <row r="130" spans="1:13" x14ac:dyDescent="0.3">
      <c r="A130" s="126"/>
      <c r="B130" s="195"/>
      <c r="C130" s="125"/>
      <c r="D130" s="195"/>
      <c r="E130" s="195"/>
      <c r="F130" s="195"/>
      <c r="G130" s="195"/>
      <c r="H130" s="195"/>
      <c r="I130" s="195"/>
      <c r="J130" s="126"/>
      <c r="K130" s="126"/>
      <c r="L130" s="195"/>
      <c r="M130" s="126"/>
    </row>
    <row r="131" spans="1:13" x14ac:dyDescent="0.3">
      <c r="A131" s="126"/>
      <c r="B131" s="195"/>
      <c r="C131" s="125"/>
      <c r="D131" s="195"/>
      <c r="E131" s="195"/>
      <c r="F131" s="195"/>
      <c r="G131" s="195"/>
      <c r="H131" s="195"/>
      <c r="I131" s="195"/>
      <c r="J131" s="126"/>
      <c r="K131" s="126"/>
      <c r="L131" s="195"/>
      <c r="M131" s="126"/>
    </row>
    <row r="132" spans="1:13" x14ac:dyDescent="0.3">
      <c r="A132" s="126"/>
      <c r="B132" s="195"/>
      <c r="C132" s="125"/>
      <c r="D132" s="195"/>
      <c r="E132" s="195"/>
      <c r="F132" s="195"/>
      <c r="G132" s="195"/>
      <c r="H132" s="195"/>
      <c r="I132" s="195"/>
      <c r="J132" s="126"/>
      <c r="K132" s="126"/>
      <c r="L132" s="195"/>
      <c r="M132" s="126"/>
    </row>
    <row r="133" spans="1:13" x14ac:dyDescent="0.3">
      <c r="A133" s="126"/>
      <c r="B133" s="195"/>
      <c r="C133" s="125"/>
      <c r="D133" s="195"/>
      <c r="E133" s="195"/>
      <c r="F133" s="195"/>
      <c r="G133" s="195"/>
      <c r="H133" s="195"/>
      <c r="I133" s="195"/>
      <c r="J133" s="126"/>
      <c r="K133" s="126"/>
      <c r="L133" s="195"/>
      <c r="M133" s="126"/>
    </row>
    <row r="134" spans="1:13" x14ac:dyDescent="0.3">
      <c r="A134" s="126"/>
      <c r="B134" s="195"/>
      <c r="C134" s="125"/>
      <c r="D134" s="195"/>
      <c r="E134" s="195"/>
      <c r="F134" s="195"/>
      <c r="G134" s="195"/>
      <c r="H134" s="195"/>
      <c r="I134" s="195"/>
      <c r="J134" s="126"/>
      <c r="K134" s="126"/>
      <c r="L134" s="195"/>
      <c r="M134" s="126"/>
    </row>
    <row r="135" spans="1:13" x14ac:dyDescent="0.3">
      <c r="A135" s="126"/>
      <c r="B135" s="195"/>
      <c r="C135" s="125"/>
      <c r="D135" s="195"/>
      <c r="E135" s="195"/>
      <c r="F135" s="195"/>
      <c r="G135" s="195"/>
      <c r="H135" s="195"/>
      <c r="I135" s="195"/>
      <c r="J135" s="126"/>
      <c r="K135" s="126"/>
      <c r="L135" s="195"/>
      <c r="M135" s="126"/>
    </row>
    <row r="136" spans="1:13" x14ac:dyDescent="0.3">
      <c r="A136" s="126"/>
      <c r="B136" s="195"/>
      <c r="C136" s="125"/>
      <c r="D136" s="195"/>
      <c r="E136" s="195"/>
      <c r="F136" s="195"/>
      <c r="G136" s="195"/>
      <c r="H136" s="195"/>
      <c r="I136" s="195"/>
      <c r="J136" s="126"/>
      <c r="K136" s="126"/>
      <c r="L136" s="195"/>
      <c r="M136" s="126"/>
    </row>
    <row r="137" spans="1:13" x14ac:dyDescent="0.3">
      <c r="A137" s="126"/>
      <c r="B137" s="195"/>
      <c r="C137" s="125"/>
      <c r="D137" s="195"/>
      <c r="E137" s="195"/>
      <c r="F137" s="195"/>
      <c r="G137" s="195"/>
      <c r="H137" s="195"/>
      <c r="I137" s="195"/>
      <c r="J137" s="126"/>
      <c r="K137" s="126"/>
      <c r="L137" s="195"/>
      <c r="M137" s="126"/>
    </row>
    <row r="138" spans="1:13" x14ac:dyDescent="0.3">
      <c r="A138" s="126"/>
      <c r="B138" s="195"/>
      <c r="C138" s="125"/>
      <c r="D138" s="195"/>
      <c r="E138" s="195"/>
      <c r="F138" s="195"/>
      <c r="G138" s="195"/>
      <c r="H138" s="195"/>
      <c r="I138" s="195"/>
      <c r="J138" s="126"/>
      <c r="K138" s="126"/>
      <c r="L138" s="195"/>
      <c r="M138" s="126"/>
    </row>
    <row r="139" spans="1:13" x14ac:dyDescent="0.3">
      <c r="A139" s="126"/>
      <c r="B139" s="195"/>
      <c r="C139" s="125"/>
      <c r="D139" s="195"/>
      <c r="E139" s="195"/>
      <c r="F139" s="195"/>
      <c r="G139" s="195"/>
      <c r="H139" s="195"/>
      <c r="I139" s="195"/>
      <c r="J139" s="126"/>
      <c r="K139" s="126"/>
      <c r="L139" s="195"/>
      <c r="M139" s="126"/>
    </row>
    <row r="140" spans="1:13" x14ac:dyDescent="0.3">
      <c r="A140" s="126"/>
      <c r="B140" s="195"/>
      <c r="C140" s="125"/>
      <c r="D140" s="195"/>
      <c r="E140" s="195"/>
      <c r="F140" s="195"/>
      <c r="G140" s="195"/>
      <c r="H140" s="195"/>
      <c r="I140" s="195"/>
      <c r="J140" s="126"/>
      <c r="K140" s="126"/>
      <c r="L140" s="195"/>
      <c r="M140" s="126"/>
    </row>
    <row r="141" spans="1:13" x14ac:dyDescent="0.3">
      <c r="A141" s="126"/>
      <c r="B141" s="195"/>
      <c r="C141" s="125"/>
      <c r="D141" s="195"/>
      <c r="E141" s="195"/>
      <c r="F141" s="195"/>
      <c r="G141" s="195"/>
      <c r="H141" s="195"/>
      <c r="I141" s="195"/>
      <c r="J141" s="126"/>
      <c r="K141" s="126"/>
      <c r="L141" s="195"/>
      <c r="M141" s="126"/>
    </row>
    <row r="142" spans="1:13" x14ac:dyDescent="0.3">
      <c r="A142" s="126"/>
      <c r="B142" s="195"/>
      <c r="C142" s="125"/>
      <c r="D142" s="195"/>
      <c r="E142" s="195"/>
      <c r="F142" s="195"/>
      <c r="G142" s="195"/>
      <c r="H142" s="195"/>
      <c r="I142" s="195"/>
      <c r="J142" s="126"/>
      <c r="K142" s="126"/>
      <c r="L142" s="195"/>
      <c r="M142" s="126"/>
    </row>
    <row r="143" spans="1:13" x14ac:dyDescent="0.3">
      <c r="A143" s="126"/>
      <c r="B143" s="195"/>
      <c r="C143" s="125"/>
      <c r="D143" s="195"/>
      <c r="E143" s="195"/>
      <c r="F143" s="195"/>
      <c r="G143" s="195"/>
      <c r="H143" s="195"/>
      <c r="I143" s="195"/>
      <c r="J143" s="126"/>
      <c r="K143" s="126"/>
      <c r="L143" s="195"/>
      <c r="M143" s="126"/>
    </row>
    <row r="144" spans="1:13" x14ac:dyDescent="0.3">
      <c r="A144" s="126"/>
      <c r="B144" s="195"/>
      <c r="C144" s="125"/>
      <c r="D144" s="195"/>
      <c r="E144" s="195"/>
      <c r="F144" s="195"/>
      <c r="G144" s="195"/>
      <c r="H144" s="195"/>
      <c r="I144" s="195"/>
      <c r="J144" s="126"/>
      <c r="K144" s="126"/>
      <c r="L144" s="195"/>
      <c r="M144" s="126"/>
    </row>
    <row r="145" spans="1:13" x14ac:dyDescent="0.3">
      <c r="A145" s="126"/>
      <c r="B145" s="195"/>
      <c r="C145" s="125"/>
      <c r="D145" s="195"/>
      <c r="E145" s="195"/>
      <c r="F145" s="195"/>
      <c r="G145" s="195"/>
      <c r="H145" s="195"/>
      <c r="I145" s="195"/>
      <c r="J145" s="126"/>
      <c r="K145" s="126"/>
      <c r="L145" s="195"/>
      <c r="M145" s="126"/>
    </row>
    <row r="146" spans="1:13" x14ac:dyDescent="0.3">
      <c r="A146" s="126"/>
      <c r="B146" s="195"/>
      <c r="C146" s="125"/>
      <c r="D146" s="195"/>
      <c r="E146" s="195"/>
      <c r="F146" s="195"/>
      <c r="G146" s="195"/>
      <c r="H146" s="195"/>
      <c r="I146" s="195"/>
      <c r="J146" s="126"/>
      <c r="K146" s="126"/>
      <c r="L146" s="195"/>
      <c r="M146" s="126"/>
    </row>
    <row r="147" spans="1:13" x14ac:dyDescent="0.3">
      <c r="A147" s="126"/>
      <c r="B147" s="195"/>
      <c r="C147" s="125"/>
      <c r="D147" s="195"/>
      <c r="E147" s="195"/>
      <c r="F147" s="195"/>
      <c r="G147" s="195"/>
      <c r="H147" s="195"/>
      <c r="I147" s="195"/>
      <c r="J147" s="126"/>
      <c r="K147" s="126"/>
      <c r="L147" s="195"/>
      <c r="M147" s="126"/>
    </row>
    <row r="148" spans="1:13" x14ac:dyDescent="0.3">
      <c r="A148" s="126"/>
      <c r="B148" s="195"/>
      <c r="C148" s="125"/>
      <c r="D148" s="195"/>
      <c r="E148" s="195"/>
      <c r="F148" s="195"/>
      <c r="G148" s="195"/>
      <c r="H148" s="195"/>
      <c r="I148" s="195"/>
      <c r="J148" s="126"/>
      <c r="K148" s="126"/>
      <c r="L148" s="195"/>
      <c r="M148" s="126"/>
    </row>
    <row r="149" spans="1:13" x14ac:dyDescent="0.3">
      <c r="A149" s="126"/>
      <c r="B149" s="195"/>
      <c r="C149" s="125"/>
      <c r="D149" s="195"/>
      <c r="E149" s="195"/>
      <c r="F149" s="195"/>
      <c r="G149" s="195"/>
      <c r="H149" s="195"/>
      <c r="I149" s="195"/>
      <c r="J149" s="126"/>
      <c r="K149" s="126"/>
      <c r="L149" s="195"/>
      <c r="M149" s="126"/>
    </row>
    <row r="150" spans="1:13" x14ac:dyDescent="0.3">
      <c r="A150" s="126"/>
      <c r="B150" s="195"/>
      <c r="C150" s="125"/>
      <c r="D150" s="195"/>
      <c r="E150" s="195"/>
      <c r="F150" s="195"/>
      <c r="G150" s="195"/>
      <c r="H150" s="195"/>
      <c r="I150" s="195"/>
      <c r="J150" s="126"/>
      <c r="K150" s="126"/>
      <c r="L150" s="195"/>
      <c r="M150" s="126"/>
    </row>
    <row r="151" spans="1:13" x14ac:dyDescent="0.3">
      <c r="A151" s="126"/>
      <c r="B151" s="195"/>
      <c r="C151" s="125"/>
      <c r="D151" s="195"/>
      <c r="E151" s="195"/>
      <c r="F151" s="195"/>
      <c r="G151" s="195"/>
      <c r="H151" s="195"/>
      <c r="I151" s="195"/>
      <c r="J151" s="126"/>
      <c r="K151" s="126"/>
      <c r="L151" s="195"/>
      <c r="M151" s="126"/>
    </row>
    <row r="152" spans="1:13" x14ac:dyDescent="0.3">
      <c r="A152" s="126"/>
      <c r="B152" s="195"/>
      <c r="C152" s="125"/>
      <c r="D152" s="195"/>
      <c r="E152" s="195"/>
      <c r="F152" s="195"/>
      <c r="G152" s="195"/>
      <c r="H152" s="195"/>
      <c r="I152" s="195"/>
      <c r="J152" s="126"/>
      <c r="K152" s="126"/>
      <c r="L152" s="195"/>
      <c r="M152" s="126"/>
    </row>
    <row r="153" spans="1:13" x14ac:dyDescent="0.3">
      <c r="A153" s="126"/>
      <c r="B153" s="195"/>
      <c r="C153" s="125"/>
      <c r="D153" s="195"/>
      <c r="E153" s="195"/>
      <c r="F153" s="195"/>
      <c r="G153" s="195"/>
      <c r="H153" s="195"/>
      <c r="I153" s="195"/>
      <c r="J153" s="126"/>
      <c r="K153" s="126"/>
      <c r="L153" s="195"/>
      <c r="M153" s="126"/>
    </row>
    <row r="154" spans="1:13" x14ac:dyDescent="0.3">
      <c r="A154" s="126"/>
      <c r="B154" s="195"/>
      <c r="C154" s="125"/>
      <c r="D154" s="195"/>
      <c r="E154" s="195"/>
      <c r="F154" s="195"/>
      <c r="G154" s="195"/>
      <c r="H154" s="195"/>
      <c r="I154" s="195"/>
      <c r="J154" s="126"/>
      <c r="K154" s="126"/>
      <c r="L154" s="195"/>
      <c r="M154" s="126"/>
    </row>
    <row r="155" spans="1:13" x14ac:dyDescent="0.3">
      <c r="A155" s="126"/>
      <c r="B155" s="195"/>
      <c r="C155" s="125"/>
      <c r="D155" s="195"/>
      <c r="E155" s="195"/>
      <c r="F155" s="195"/>
      <c r="G155" s="195"/>
      <c r="H155" s="195"/>
      <c r="I155" s="195"/>
      <c r="J155" s="126"/>
      <c r="K155" s="126"/>
      <c r="L155" s="195"/>
      <c r="M155" s="126"/>
    </row>
    <row r="156" spans="1:13" x14ac:dyDescent="0.3">
      <c r="A156" s="126"/>
      <c r="B156" s="195"/>
      <c r="C156" s="125"/>
      <c r="D156" s="195"/>
      <c r="E156" s="195"/>
      <c r="F156" s="195"/>
      <c r="G156" s="195"/>
      <c r="H156" s="195"/>
      <c r="I156" s="195"/>
      <c r="J156" s="126"/>
      <c r="K156" s="126"/>
      <c r="L156" s="195"/>
      <c r="M156" s="126"/>
    </row>
    <row r="157" spans="1:13" x14ac:dyDescent="0.3">
      <c r="A157" s="126"/>
      <c r="B157" s="195"/>
      <c r="C157" s="125"/>
      <c r="D157" s="195"/>
      <c r="E157" s="195"/>
      <c r="F157" s="195"/>
      <c r="G157" s="195"/>
      <c r="H157" s="195"/>
      <c r="I157" s="195"/>
      <c r="J157" s="126"/>
      <c r="K157" s="126"/>
      <c r="L157" s="195"/>
      <c r="M157" s="126"/>
    </row>
  </sheetData>
  <sheetProtection algorithmName="SHA-512" hashValue="2DO2JvnRPpJcjtzl6Has568XwO22OXt4ma1FJfiP8gMwtJcjcq2In3XLmPQpIeFA2dHv2pQ3Wi/8IH2Iz4k8wg==" saltValue="zlF6ejnTSKFrc3gDpMMmDA==" spinCount="100000" sheet="1" objects="1" scenarios="1" formatCells="0" formatColumns="0" formatRows="0"/>
  <protectedRanges>
    <protectedRange sqref="F7:F8 H7:H8" name="Range1"/>
  </protectedRanges>
  <conditionalFormatting sqref="L1:L3 L15:L19 S1:S1048576 L21:L157">
    <cfRule type="cellIs" dxfId="9" priority="17" operator="equal">
      <formula>"OK"</formula>
    </cfRule>
    <cfRule type="cellIs" dxfId="8" priority="18" operator="equal">
      <formula>"ERROR"</formula>
    </cfRule>
  </conditionalFormatting>
  <conditionalFormatting sqref="L10:L13">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Regulatory Balance Sheet 2</vt:lpstr>
      <vt:lpstr>Operational Risk 2</vt:lpstr>
      <vt:lpstr>Market Risk 2</vt:lpstr>
      <vt:lpstr>Life Underwriting Risk 2</vt:lpstr>
      <vt:lpstr>Health Underwriting Risk 2</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2022-06-06T13:41:01Z</dcterms:modified>
</cp:coreProperties>
</file>