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sabwar\Downloads\"/>
    </mc:Choice>
  </mc:AlternateContent>
  <bookViews>
    <workbookView xWindow="0" yWindow="120" windowWidth="12000" windowHeight="10005" tabRatio="347" activeTab="1"/>
  </bookViews>
  <sheets>
    <sheet name="Index" sheetId="155" r:id="rId1"/>
    <sheet name="Concentration_Risk" sheetId="152" r:id="rId2"/>
    <sheet name="Data" sheetId="154" r:id="rId3"/>
  </sheets>
  <externalReferences>
    <externalReference r:id="rId4"/>
    <externalReference r:id="rId5"/>
  </externalReferences>
  <definedNames>
    <definedName name="A_10">[1]Data!$L$98</definedName>
    <definedName name="A_200">[1]Data!$D$98</definedName>
    <definedName name="Acc_Total_Assets">'[1]EBS - Assets'!$D$71</definedName>
    <definedName name="Adj_Reg_10">'[1]SCR Summary'!$D$21</definedName>
    <definedName name="Agg_P_1">'[1]Premium and Reserve Risk'!$O$27:$O$86</definedName>
    <definedName name="Agg_P_19">'[1]Premium and Reserve Risk'!$O$612:$O$671</definedName>
    <definedName name="Agg_P_2">'[1]Premium and Reserve Risk'!$O$92:$O$151</definedName>
    <definedName name="Agg_P_20">'[1]Premium and Reserve Risk'!$O$677:$O$736</definedName>
    <definedName name="Agg_P_21">'[1]Premium and Reserve Risk'!$O$742:$O$801</definedName>
    <definedName name="Agg_P_3">'[1]Premium and Reserve Risk'!$O$157:$O$216</definedName>
    <definedName name="Agg_P_4">'[1]Premium and Reserve Risk'!$O$222:$O$281</definedName>
    <definedName name="Agg_P_5">'[1]Premium and Reserve Risk'!$O$287:$O$346</definedName>
    <definedName name="Agg_P_6">'[1]Premium and Reserve Risk'!$O$352:$O$411</definedName>
    <definedName name="Agg_P_7">'[1]Premium and Reserve Risk'!$O$417:$O$476</definedName>
    <definedName name="Agg_P_8">'[1]Premium and Reserve Risk'!$O$482:$O$541</definedName>
    <definedName name="Agg_P_9">'[1]Premium and Reserve Risk'!$O$547:$O$606</definedName>
    <definedName name="Agg_PH_1">'[1]Health_Prem &amp; Reserve Risk'!$O$19:$O$78</definedName>
    <definedName name="Agg_PH_2">'[1]Health_Prem &amp; Reserve Risk'!$O$84:$O$143</definedName>
    <definedName name="Agg_PH_3">'[1]Health_Prem &amp; Reserve Risk'!$O$149:$O$208</definedName>
    <definedName name="Agg_PH_4">'[1]Health_Prem &amp; Reserve Risk'!$O$214:$O$273</definedName>
    <definedName name="Agg_R_1">'[1]Premium and Reserve Risk'!$S$27:$S$86</definedName>
    <definedName name="Agg_R_19">'[1]Premium and Reserve Risk'!$S$612:$S$671</definedName>
    <definedName name="Agg_R_2">'[1]Premium and Reserve Risk'!$S$92:$S$151</definedName>
    <definedName name="Agg_R_20">'[1]Premium and Reserve Risk'!$S$677:$S$736</definedName>
    <definedName name="Agg_R_21">'[1]Premium and Reserve Risk'!$S$742:$S$801</definedName>
    <definedName name="Agg_R_3">'[1]Premium and Reserve Risk'!$S$157:$S$216</definedName>
    <definedName name="Agg_R_4">'[1]Premium and Reserve Risk'!$S$222:$S$281</definedName>
    <definedName name="Agg_R_5">'[1]Premium and Reserve Risk'!$S$287:$S$346</definedName>
    <definedName name="Agg_R_6">'[1]Premium and Reserve Risk'!$S$352:$S$411</definedName>
    <definedName name="Agg_R_7">'[1]Premium and Reserve Risk'!$S$417:$S$476</definedName>
    <definedName name="Agg_R_8">'[1]Premium and Reserve Risk'!$S$482:$S$541</definedName>
    <definedName name="Agg_R_9">'[1]Premium and Reserve Risk'!$S$547:$S$606</definedName>
    <definedName name="Agg_RH_1">'[1]Health_Prem &amp; Reserve Risk'!$S$19:$S$78</definedName>
    <definedName name="Agg_RH_2">'[1]Health_Prem &amp; Reserve Risk'!$S$84:$S$143</definedName>
    <definedName name="Agg_RH_3">'[1]Health_Prem &amp; Reserve Risk'!$S$149:$S$208</definedName>
    <definedName name="Agg_RH_4">'[1]Health_Prem &amp; Reserve Risk'!$S$214:$S$273</definedName>
    <definedName name="Agg_sP_1">'[1]Premium and Reserve Risk'!$X$27:$X$86</definedName>
    <definedName name="Agg_sP_19">'[1]Premium and Reserve Risk'!$X$612:$X$671</definedName>
    <definedName name="Agg_sP_2">'[1]Premium and Reserve Risk'!$X$92:$X$151</definedName>
    <definedName name="Agg_sP_20">'[1]Premium and Reserve Risk'!$X$677:$X$736</definedName>
    <definedName name="Agg_sP_21">'[1]Premium and Reserve Risk'!$X$742:$X$801</definedName>
    <definedName name="Agg_sP_3">'[1]Premium and Reserve Risk'!$X$157:$X$216</definedName>
    <definedName name="Agg_sP_4">'[1]Premium and Reserve Risk'!$X$222:$X$281</definedName>
    <definedName name="Agg_sP_5">'[1]Premium and Reserve Risk'!$X$287:$X$346</definedName>
    <definedName name="Agg_sP_6">'[1]Premium and Reserve Risk'!$X$352:$X$411</definedName>
    <definedName name="Agg_sP_7">'[1]Premium and Reserve Risk'!$X$417:$X$476</definedName>
    <definedName name="Agg_sP_8">'[1]Premium and Reserve Risk'!$X$482:$X$541</definedName>
    <definedName name="Agg_sP_9">'[1]Premium and Reserve Risk'!$X$547:$X$606</definedName>
    <definedName name="Agg_SPH_1">'[1]Health_Prem &amp; Reserve Risk'!$X$19:$X$78</definedName>
    <definedName name="Agg_SPH_2">'[1]Health_Prem &amp; Reserve Risk'!$X$84:$X$143</definedName>
    <definedName name="Agg_SPH_3">'[1]Health_Prem &amp; Reserve Risk'!$X$149:$X$208</definedName>
    <definedName name="Agg_SPH_4">'[1]Health_Prem &amp; Reserve Risk'!$X$214:$X$273</definedName>
    <definedName name="Agg_sR_1">'[1]Premium and Reserve Risk'!$AA$27:$AA$86</definedName>
    <definedName name="Agg_sR_19">'[1]Premium and Reserve Risk'!$AA$612:$AA$671</definedName>
    <definedName name="Agg_sR_2">'[1]Premium and Reserve Risk'!$AA$92:$AA$151</definedName>
    <definedName name="Agg_sR_20">'[1]Premium and Reserve Risk'!$AA$677:$AA$736</definedName>
    <definedName name="Agg_sR_21">'[1]Premium and Reserve Risk'!$AA$742:$AA$801</definedName>
    <definedName name="Agg_sR_3">'[1]Premium and Reserve Risk'!$AA$157:$AA$216</definedName>
    <definedName name="Agg_sR_4">'[1]Premium and Reserve Risk'!$AA$222:$AA$281</definedName>
    <definedName name="Agg_sR_5">'[1]Premium and Reserve Risk'!$AA$287:$AA$346</definedName>
    <definedName name="Agg_sR_6">'[1]Premium and Reserve Risk'!$AA$352:$AA$411</definedName>
    <definedName name="Agg_sR_7">'[1]Premium and Reserve Risk'!$AA$417:$AA$476</definedName>
    <definedName name="Agg_sR_8">'[1]Premium and Reserve Risk'!$AA$482:$AA$541</definedName>
    <definedName name="Agg_sR_9">'[1]Premium and Reserve Risk'!$AA$547:$AA$606</definedName>
    <definedName name="Agg_SRH_1">'[1]Health_Prem &amp; Reserve Risk'!$AA$19:$AA$78</definedName>
    <definedName name="Agg_SRH_2">'[1]Health_Prem &amp; Reserve Risk'!$AA$84:$AA$143</definedName>
    <definedName name="Agg_SRH_3">'[1]Health_Prem &amp; Reserve Risk'!$AA$149:$AA$208</definedName>
    <definedName name="Agg_SRH_4">'[1]Health_Prem &amp; Reserve Risk'!$AA$214:$AA$273</definedName>
    <definedName name="anscount" hidden="1">1</definedName>
    <definedName name="BOF_Adj_Tier_1">'[1]Own Funds'!$D$100</definedName>
    <definedName name="BOF_Adj_Tier_2">'[1]Own Funds'!$F$100</definedName>
    <definedName name="BOF_Adj_Tier_3">'[1]Own Funds'!$H$100</definedName>
    <definedName name="BOF_Adj_Total">'[1]Own Funds'!$J$100</definedName>
    <definedName name="BOF_Tier_1_10">'[1]Own Funds'!$D$78</definedName>
    <definedName name="BOF_Tier_2_10">'[1]Own Funds'!$F$78</definedName>
    <definedName name="BOF_Tier_3_10">'[1]Own Funds'!$H$78</definedName>
    <definedName name="BOF_Total_10">'[1]Own Funds'!$J$78</definedName>
    <definedName name="BSCR_10">'[1]SCR Summary'!$D$17</definedName>
    <definedName name="Cap_Res_10">'[1]SCR Summary'!$D$37</definedName>
    <definedName name="Corr_10">[1]Data!$K$81:$N$84</definedName>
    <definedName name="CorrCAT_10">[1]Data!$C$211:$F$214</definedName>
    <definedName name="CorrPR_10">[1]Data!$C$189:$N$200</definedName>
    <definedName name="CorrPR_Health_10">[1]Data!$C$257:$F$260</definedName>
    <definedName name="DefaultCorr10">[1]Data!$K$155:$L$156</definedName>
    <definedName name="DIV_Health_Conc">[1]Health_DIV!#REF!</definedName>
    <definedName name="DIV_Nat_Cat">[1]DIV!#REF!</definedName>
    <definedName name="DIV_NP_Property">[1]DIV!#REF!</definedName>
    <definedName name="EOF_Tier_1_10">'[1]Own Funds'!$D$106</definedName>
    <definedName name="EOF_Tier_2_10">'[1]Own Funds'!$F$106</definedName>
    <definedName name="EOF_Tier_3_10">'[1]Own Funds'!$H$106</definedName>
    <definedName name="EqCorr10">[1]Data!$K$102:$L$103</definedName>
    <definedName name="etjetyjetyjetyj" hidden="1">{"'RamoVita-mo'!$B$1:$J$85"}</definedName>
    <definedName name="h" hidden="1">2</definedName>
    <definedName name="HealthCorr_10">[1]Data!$K$166:$M$168</definedName>
    <definedName name="HTML_CodePage" hidden="1">1252</definedName>
    <definedName name="HTML_Control" hidden="1">{"'RamoVita-mo'!$B$1:$J$85"}</definedName>
    <definedName name="HTML_Description" hidden="1">""</definedName>
    <definedName name="HTML_Email" hidden="1">""</definedName>
    <definedName name="HTML_Header" hidden="1">"RamoVita-mo"</definedName>
    <definedName name="HTML_LastUpdate" hidden="1">"16/05/01"</definedName>
    <definedName name="HTML_LineAfter" hidden="1">FALSE</definedName>
    <definedName name="HTML_LineBefore" hidden="1">FALSE</definedName>
    <definedName name="HTML_Name" hidden="1">"Ziani"</definedName>
    <definedName name="HTML_OBDlg2" hidden="1">TRUE</definedName>
    <definedName name="HTML_OBDlg4" hidden="1">TRUE</definedName>
    <definedName name="HTML_OS" hidden="1">0</definedName>
    <definedName name="HTML_PathFile" hidden="1">"C:\AG 98 - SPCG\RPT dati Ramo Vita - 2001-1.htm"</definedName>
    <definedName name="HTML_Title" hidden="1">"RPT dati Ramo Vita - 2001-1"</definedName>
    <definedName name="Insurer_Name">'[1]Participant Information'!$D$21</definedName>
    <definedName name="Insurer_Shortname">'[1]Participant Information'!$D$23</definedName>
    <definedName name="LAPSE_UP_10">'[1]Lapse Risk'!$Q$100</definedName>
    <definedName name="LAPSE_UP_10_HEALTH">'[1]Health_Lapse Risk'!$Q$70</definedName>
    <definedName name="MarketCorr_10">[1]Data!$K$88:$P$93</definedName>
    <definedName name="Mkt_FX_10">'[1]Market Risk'!$E$50</definedName>
    <definedName name="Mkt_Int_Down_10">'[1]Market Risk Inputs'!$K$12</definedName>
    <definedName name="Mkt_Int_Up_10">'[1]Market Risk Inputs'!$K$11</definedName>
    <definedName name="Mkt_Interest_10">'[1]Market Risk'!$E$27</definedName>
    <definedName name="NL_CAT_10">'[1]Non-Life Underwriting Risk'!$E$47</definedName>
    <definedName name="NL_Health_PR_10">'[1]Non-SLT Health Risk'!$E$29</definedName>
    <definedName name="NL_healthCAT_10">'[1]Non-SLT Health Risk'!$E$46</definedName>
    <definedName name="NL_Lapse_10">'[1]Non-Life Underwriting Risk'!$E$36</definedName>
    <definedName name="NL_PR_10">'[1]Non-Life Underwriting Risk'!$E$29</definedName>
    <definedName name="NLCorr_10">[1]Data!$C$166:$E$168</definedName>
    <definedName name="Pal_Workbook_GUID" hidden="1">"YX4DEBZKGSFL59TIVXFHLD8Z"</definedName>
    <definedName name="_xlnm.Print_Area" localSheetId="1">Concentration_Risk!$A:$AA</definedName>
    <definedName name="QIS_YE_Date">'[1]Participant Information'!$D$9</definedName>
    <definedName name="Reg_Total_Assets">'[1]EBS - Assets'!$F$71</definedName>
    <definedName name="Reg_Total_Direct_rec_Liabs">'[2]EBS - Direct TPs'!$J$119</definedName>
    <definedName name="SCR_10">'[1]SCR Summary'!$D$23</definedName>
    <definedName name="SCR_Def_1_10">'[1]Counterparty Default Risk'!$D$19</definedName>
    <definedName name="SCR_Def_2_10">'[1]Counterparty Default Risk'!$D$20</definedName>
    <definedName name="SCR_Default_10">'[1]Counterparty Default Risk'!$F$11</definedName>
    <definedName name="SCR_Health_10">'[1]Non-SLT Health Risk'!$E$15</definedName>
    <definedName name="SCR_Health_10_capped">'[1]Non-SLT Health Risk'!$E$19</definedName>
    <definedName name="SCR_Market_10">'[1]Market Risk'!$E$18</definedName>
    <definedName name="SCR_Non_Life_10">'[1]Non-Life Underwriting Risk'!$E$15</definedName>
    <definedName name="SCR_Non_Life_10_capped">'[1]Non-Life Underwriting Risk'!$E$19</definedName>
    <definedName name="SCR_Op_10">'[1]SCR Summary'!$D$19</definedName>
    <definedName name="Tier_1_Adj_10">'[1]SCR Summary'!$D$33</definedName>
    <definedName name="Tier_1_Cap_10">'[1]SCR Summary'!$D$29</definedName>
    <definedName name="Tier_2_Adj_10">'[1]SCR Summary'!$D$34</definedName>
    <definedName name="Tier_2_Cap_10">'[1]SCR Summary'!$D$30</definedName>
    <definedName name="Tier_3_Adj_10">'[1]SCR Summary'!$D$35</definedName>
    <definedName name="Tier_3_Cap_10">'[1]SCR Summary'!$D$31</definedName>
    <definedName name="ukil" hidden="1">{"'RamoVita-mo'!$B$1:$J$85"}</definedName>
  </definedNames>
  <calcPr calcId="162913" calcOnSave="0"/>
</workbook>
</file>

<file path=xl/calcChain.xml><?xml version="1.0" encoding="utf-8"?>
<calcChain xmlns="http://schemas.openxmlformats.org/spreadsheetml/2006/main">
  <c r="R23" i="152" l="1"/>
  <c r="R24" i="152"/>
  <c r="R25" i="152"/>
  <c r="R26" i="152"/>
  <c r="R27" i="152"/>
  <c r="R28" i="152"/>
  <c r="R29" i="152"/>
  <c r="R30" i="152"/>
  <c r="R31" i="152"/>
  <c r="R32" i="152"/>
  <c r="R33" i="152"/>
  <c r="R34" i="152"/>
  <c r="R35" i="152"/>
  <c r="R36" i="152"/>
  <c r="R37" i="152"/>
  <c r="R38" i="152"/>
  <c r="R39" i="152"/>
  <c r="R40" i="152"/>
  <c r="R41" i="152"/>
  <c r="R42" i="152"/>
  <c r="R43" i="152"/>
  <c r="R44" i="152"/>
  <c r="R45" i="152"/>
  <c r="R46" i="152"/>
  <c r="R47" i="152"/>
  <c r="R48" i="152"/>
  <c r="R49" i="152"/>
  <c r="R50" i="152"/>
  <c r="R51" i="152"/>
  <c r="R52" i="152"/>
  <c r="R53" i="152"/>
  <c r="R54" i="152"/>
  <c r="R55" i="152"/>
  <c r="R56" i="152"/>
  <c r="R57" i="152"/>
  <c r="R58" i="152"/>
  <c r="R59" i="152"/>
  <c r="R60" i="152"/>
  <c r="R61" i="152"/>
  <c r="R62" i="152"/>
  <c r="R63" i="152"/>
  <c r="R64" i="152"/>
  <c r="R65" i="152"/>
  <c r="R66" i="152"/>
  <c r="R67" i="152"/>
  <c r="R68" i="152"/>
  <c r="R69" i="152"/>
  <c r="R70" i="152"/>
  <c r="R71" i="152"/>
  <c r="R72" i="152"/>
  <c r="R73" i="152"/>
  <c r="R74" i="152"/>
  <c r="R75" i="152"/>
  <c r="R76" i="152"/>
  <c r="R77" i="152"/>
  <c r="R78" i="152"/>
  <c r="R79" i="152"/>
  <c r="R80" i="152"/>
  <c r="R81" i="152"/>
  <c r="R82" i="152"/>
  <c r="R83" i="152"/>
  <c r="R84" i="152"/>
  <c r="R85" i="152"/>
  <c r="R86" i="152"/>
  <c r="R87" i="152"/>
  <c r="R88" i="152"/>
  <c r="R89" i="152"/>
  <c r="R90" i="152"/>
  <c r="R91" i="152"/>
  <c r="R92" i="152"/>
  <c r="R93" i="152"/>
  <c r="R94" i="152"/>
  <c r="R95" i="152"/>
  <c r="R96" i="152"/>
  <c r="R97" i="152"/>
  <c r="R98" i="152"/>
  <c r="R99" i="152"/>
  <c r="R100" i="152"/>
  <c r="R101" i="152"/>
  <c r="R102" i="152"/>
  <c r="R103" i="152"/>
  <c r="R104" i="152"/>
  <c r="R105" i="152"/>
  <c r="R106" i="152"/>
  <c r="R107" i="152"/>
  <c r="R108" i="152"/>
  <c r="R109" i="152"/>
  <c r="R110" i="152"/>
  <c r="R111" i="152"/>
  <c r="R112" i="152"/>
  <c r="R113" i="152"/>
  <c r="R114" i="152"/>
  <c r="R115" i="152"/>
  <c r="R116" i="152"/>
  <c r="R117" i="152"/>
  <c r="R118" i="152"/>
  <c r="R119" i="152"/>
  <c r="R120" i="152"/>
  <c r="R121" i="152"/>
  <c r="R122" i="152"/>
  <c r="R123" i="152"/>
  <c r="R124" i="152"/>
  <c r="R125" i="152"/>
  <c r="R126" i="152"/>
  <c r="R127" i="152"/>
  <c r="R128" i="152"/>
  <c r="R129" i="152"/>
  <c r="R130" i="152"/>
  <c r="R131" i="152"/>
  <c r="R132" i="152"/>
  <c r="R133" i="152"/>
  <c r="R134" i="152"/>
  <c r="R135" i="152"/>
  <c r="R136" i="152"/>
  <c r="R137" i="152"/>
  <c r="R138" i="152"/>
  <c r="R139" i="152"/>
  <c r="R140" i="152"/>
  <c r="R141" i="152"/>
  <c r="R142" i="152"/>
  <c r="R143" i="152"/>
  <c r="R144" i="152"/>
  <c r="R145" i="152"/>
  <c r="R146" i="152"/>
  <c r="R147" i="152"/>
  <c r="R148" i="152"/>
  <c r="R149" i="152"/>
  <c r="R150" i="152"/>
  <c r="R151" i="152"/>
  <c r="R152" i="152"/>
  <c r="R153" i="152"/>
  <c r="R154" i="152"/>
  <c r="R155" i="152"/>
  <c r="R156" i="152"/>
  <c r="R157" i="152"/>
  <c r="R158" i="152"/>
  <c r="R159" i="152"/>
  <c r="R160" i="152"/>
  <c r="R161" i="152"/>
  <c r="R162" i="152"/>
  <c r="R163" i="152"/>
  <c r="R164" i="152"/>
  <c r="R165" i="152"/>
  <c r="R166" i="152"/>
  <c r="R167" i="152"/>
  <c r="R168" i="152"/>
  <c r="R169" i="152"/>
  <c r="R170" i="152"/>
  <c r="R171" i="152"/>
  <c r="R172" i="152"/>
  <c r="R173" i="152"/>
  <c r="R174" i="152"/>
  <c r="R175" i="152"/>
  <c r="R176" i="152"/>
  <c r="R177" i="152"/>
  <c r="R178" i="152"/>
  <c r="R179" i="152"/>
  <c r="R180" i="152"/>
  <c r="R181" i="152"/>
  <c r="R182" i="152"/>
  <c r="R183" i="152"/>
  <c r="R184" i="152"/>
  <c r="R185" i="152"/>
  <c r="R186" i="152"/>
  <c r="R187" i="152"/>
  <c r="R188" i="152"/>
  <c r="R189" i="152"/>
  <c r="R190" i="152"/>
  <c r="R191" i="152"/>
  <c r="R192" i="152"/>
  <c r="R193" i="152"/>
  <c r="R194" i="152"/>
  <c r="R195" i="152"/>
  <c r="R196" i="152"/>
  <c r="R197" i="152"/>
  <c r="R198" i="152"/>
  <c r="R199" i="152"/>
  <c r="R200" i="152"/>
  <c r="R201" i="152"/>
  <c r="R202" i="152"/>
  <c r="R203" i="152"/>
  <c r="R204" i="152"/>
  <c r="R205" i="152"/>
  <c r="R206" i="152"/>
  <c r="R207" i="152"/>
  <c r="R208" i="152"/>
  <c r="R209" i="152"/>
  <c r="R210" i="152"/>
  <c r="R211" i="152"/>
  <c r="R212" i="152"/>
  <c r="R213" i="152"/>
  <c r="R214" i="152"/>
  <c r="R215" i="152"/>
  <c r="R216" i="152"/>
  <c r="R217" i="152"/>
  <c r="R218" i="152"/>
  <c r="R219" i="152"/>
  <c r="R220" i="152"/>
  <c r="R221" i="152"/>
  <c r="R222" i="152"/>
  <c r="R223" i="152"/>
  <c r="R224" i="152"/>
  <c r="R225" i="152"/>
  <c r="R226" i="152"/>
  <c r="R227" i="152"/>
  <c r="R228" i="152"/>
  <c r="R229" i="152"/>
  <c r="R230" i="152"/>
  <c r="R231" i="152"/>
  <c r="R232" i="152"/>
  <c r="R233" i="152"/>
  <c r="R234" i="152"/>
  <c r="R235" i="152"/>
  <c r="R236" i="152"/>
  <c r="R237" i="152"/>
  <c r="R238" i="152"/>
  <c r="R239" i="152"/>
  <c r="R240" i="152"/>
  <c r="R241" i="152"/>
  <c r="R242" i="152"/>
  <c r="R243" i="152"/>
  <c r="R244" i="152"/>
  <c r="R245" i="152"/>
  <c r="R246" i="152"/>
  <c r="R247" i="152"/>
  <c r="R248" i="152"/>
  <c r="R249" i="152"/>
  <c r="R250" i="152"/>
  <c r="R251" i="152"/>
  <c r="R252" i="152"/>
  <c r="R253" i="152"/>
  <c r="R254" i="152"/>
  <c r="R255" i="152"/>
  <c r="R256" i="152"/>
  <c r="R257" i="152"/>
  <c r="R258" i="152"/>
  <c r="R259" i="152"/>
  <c r="R260" i="152"/>
  <c r="R261" i="152"/>
  <c r="R262" i="152"/>
  <c r="R263" i="152"/>
  <c r="R264" i="152"/>
  <c r="R265" i="152"/>
  <c r="R266" i="152"/>
  <c r="R267" i="152"/>
  <c r="R268" i="152"/>
  <c r="R269" i="152"/>
  <c r="R270" i="152"/>
  <c r="R271" i="152"/>
  <c r="R272" i="152"/>
  <c r="R273" i="152"/>
  <c r="R274" i="152"/>
  <c r="R275" i="152"/>
  <c r="R276" i="152"/>
  <c r="R277" i="152"/>
  <c r="R278" i="152"/>
  <c r="R279" i="152"/>
  <c r="R280" i="152"/>
  <c r="R22" i="152"/>
  <c r="N23" i="152"/>
  <c r="N24" i="152"/>
  <c r="N25" i="152"/>
  <c r="N26" i="152"/>
  <c r="N27" i="152"/>
  <c r="N28" i="152"/>
  <c r="N29" i="152"/>
  <c r="N30" i="152"/>
  <c r="N31" i="152"/>
  <c r="N32" i="152"/>
  <c r="N33" i="152"/>
  <c r="N34" i="152"/>
  <c r="N35" i="152"/>
  <c r="N36" i="152"/>
  <c r="N37" i="152"/>
  <c r="N38" i="152"/>
  <c r="N39" i="152"/>
  <c r="N40" i="152"/>
  <c r="N41" i="152"/>
  <c r="N42" i="152"/>
  <c r="N43" i="152"/>
  <c r="N44" i="152"/>
  <c r="N45" i="152"/>
  <c r="N46" i="152"/>
  <c r="N47" i="152"/>
  <c r="N48" i="152"/>
  <c r="N49" i="152"/>
  <c r="N50" i="152"/>
  <c r="N51" i="152"/>
  <c r="N52" i="152"/>
  <c r="N53" i="152"/>
  <c r="N54" i="152"/>
  <c r="N55" i="152"/>
  <c r="N56" i="152"/>
  <c r="N57" i="152"/>
  <c r="N58" i="152"/>
  <c r="N59" i="152"/>
  <c r="N60" i="152"/>
  <c r="N61" i="152"/>
  <c r="N62" i="152"/>
  <c r="N63" i="152"/>
  <c r="N64" i="152"/>
  <c r="N65" i="152"/>
  <c r="N66" i="152"/>
  <c r="N67" i="152"/>
  <c r="N68" i="152"/>
  <c r="N69" i="152"/>
  <c r="N70" i="152"/>
  <c r="N71" i="152"/>
  <c r="N72" i="152"/>
  <c r="N73" i="152"/>
  <c r="N74" i="152"/>
  <c r="N75" i="152"/>
  <c r="N76" i="152"/>
  <c r="N77" i="152"/>
  <c r="N78" i="152"/>
  <c r="N79" i="152"/>
  <c r="N80" i="152"/>
  <c r="N81" i="152"/>
  <c r="N82" i="152"/>
  <c r="N83" i="152"/>
  <c r="N84" i="152"/>
  <c r="N85" i="152"/>
  <c r="N86" i="152"/>
  <c r="N87" i="152"/>
  <c r="N88" i="152"/>
  <c r="N89" i="152"/>
  <c r="N90" i="152"/>
  <c r="N91" i="152"/>
  <c r="N92" i="152"/>
  <c r="N93" i="152"/>
  <c r="N94" i="152"/>
  <c r="N95" i="152"/>
  <c r="N96" i="152"/>
  <c r="N97" i="152"/>
  <c r="N98" i="152"/>
  <c r="N99" i="152"/>
  <c r="N100" i="152"/>
  <c r="N101" i="152"/>
  <c r="N102" i="152"/>
  <c r="N103" i="152"/>
  <c r="N104" i="152"/>
  <c r="N105" i="152"/>
  <c r="N106" i="152"/>
  <c r="N107" i="152"/>
  <c r="N108" i="152"/>
  <c r="N109" i="152"/>
  <c r="N110" i="152"/>
  <c r="N111" i="152"/>
  <c r="N112" i="152"/>
  <c r="N113" i="152"/>
  <c r="N114" i="152"/>
  <c r="N115" i="152"/>
  <c r="N116" i="152"/>
  <c r="N117" i="152"/>
  <c r="N118" i="152"/>
  <c r="N119" i="152"/>
  <c r="N120" i="152"/>
  <c r="N121" i="152"/>
  <c r="N122" i="152"/>
  <c r="N123" i="152"/>
  <c r="N124" i="152"/>
  <c r="N125" i="152"/>
  <c r="N126" i="152"/>
  <c r="N127" i="152"/>
  <c r="N128" i="152"/>
  <c r="N129" i="152"/>
  <c r="N130" i="152"/>
  <c r="N131" i="152"/>
  <c r="N132" i="152"/>
  <c r="N133" i="152"/>
  <c r="N134" i="152"/>
  <c r="N135" i="152"/>
  <c r="N136" i="152"/>
  <c r="N137" i="152"/>
  <c r="N138" i="152"/>
  <c r="N139" i="152"/>
  <c r="N140" i="152"/>
  <c r="N141" i="152"/>
  <c r="N142" i="152"/>
  <c r="N143" i="152"/>
  <c r="N144" i="152"/>
  <c r="N145" i="152"/>
  <c r="N146" i="152"/>
  <c r="N147" i="152"/>
  <c r="N148" i="152"/>
  <c r="N149" i="152"/>
  <c r="N150" i="152"/>
  <c r="N151" i="152"/>
  <c r="N152" i="152"/>
  <c r="N153" i="152"/>
  <c r="N154" i="152"/>
  <c r="N155" i="152"/>
  <c r="N156" i="152"/>
  <c r="N157" i="152"/>
  <c r="N158" i="152"/>
  <c r="N159" i="152"/>
  <c r="N160" i="152"/>
  <c r="N161" i="152"/>
  <c r="N162" i="152"/>
  <c r="N163" i="152"/>
  <c r="N164" i="152"/>
  <c r="N165" i="152"/>
  <c r="N166" i="152"/>
  <c r="N167" i="152"/>
  <c r="N168" i="152"/>
  <c r="N169" i="152"/>
  <c r="N170" i="152"/>
  <c r="N171" i="152"/>
  <c r="N172" i="152"/>
  <c r="N173" i="152"/>
  <c r="N174" i="152"/>
  <c r="N175" i="152"/>
  <c r="N176" i="152"/>
  <c r="N177" i="152"/>
  <c r="N178" i="152"/>
  <c r="N179" i="152"/>
  <c r="N180" i="152"/>
  <c r="N181" i="152"/>
  <c r="N182" i="152"/>
  <c r="N183" i="152"/>
  <c r="N184" i="152"/>
  <c r="N185" i="152"/>
  <c r="N186" i="152"/>
  <c r="N187" i="152"/>
  <c r="N188" i="152"/>
  <c r="N189" i="152"/>
  <c r="N190" i="152"/>
  <c r="N191" i="152"/>
  <c r="N192" i="152"/>
  <c r="N193" i="152"/>
  <c r="N194" i="152"/>
  <c r="N195" i="152"/>
  <c r="N196" i="152"/>
  <c r="N197" i="152"/>
  <c r="N198" i="152"/>
  <c r="N199" i="152"/>
  <c r="N200" i="152"/>
  <c r="N201" i="152"/>
  <c r="N202" i="152"/>
  <c r="N203" i="152"/>
  <c r="N204" i="152"/>
  <c r="N205" i="152"/>
  <c r="N206" i="152"/>
  <c r="N207" i="152"/>
  <c r="N208" i="152"/>
  <c r="N209" i="152"/>
  <c r="N210" i="152"/>
  <c r="N211" i="152"/>
  <c r="N212" i="152"/>
  <c r="N213" i="152"/>
  <c r="N214" i="152"/>
  <c r="N215" i="152"/>
  <c r="N216" i="152"/>
  <c r="N217" i="152"/>
  <c r="N218" i="152"/>
  <c r="N219" i="152"/>
  <c r="N220" i="152"/>
  <c r="N221" i="152"/>
  <c r="N222" i="152"/>
  <c r="N223" i="152"/>
  <c r="N224" i="152"/>
  <c r="N225" i="152"/>
  <c r="N226" i="152"/>
  <c r="N227" i="152"/>
  <c r="N228" i="152"/>
  <c r="N229" i="152"/>
  <c r="N230" i="152"/>
  <c r="N231" i="152"/>
  <c r="N232" i="152"/>
  <c r="N233" i="152"/>
  <c r="N234" i="152"/>
  <c r="N235" i="152"/>
  <c r="N236" i="152"/>
  <c r="N237" i="152"/>
  <c r="N238" i="152"/>
  <c r="N239" i="152"/>
  <c r="N240" i="152"/>
  <c r="N241" i="152"/>
  <c r="N242" i="152"/>
  <c r="N243" i="152"/>
  <c r="N244" i="152"/>
  <c r="N245" i="152"/>
  <c r="N246" i="152"/>
  <c r="N247" i="152"/>
  <c r="N248" i="152"/>
  <c r="N249" i="152"/>
  <c r="N250" i="152"/>
  <c r="N251" i="152"/>
  <c r="N252" i="152"/>
  <c r="N253" i="152"/>
  <c r="N254" i="152"/>
  <c r="N255" i="152"/>
  <c r="N256" i="152"/>
  <c r="N257" i="152"/>
  <c r="N258" i="152"/>
  <c r="N259" i="152"/>
  <c r="N260" i="152"/>
  <c r="N261" i="152"/>
  <c r="N262" i="152"/>
  <c r="N263" i="152"/>
  <c r="N264" i="152"/>
  <c r="N265" i="152"/>
  <c r="N266" i="152"/>
  <c r="N267" i="152"/>
  <c r="N268" i="152"/>
  <c r="N269" i="152"/>
  <c r="N270" i="152"/>
  <c r="N271" i="152"/>
  <c r="N272" i="152"/>
  <c r="N273" i="152"/>
  <c r="N274" i="152"/>
  <c r="N275" i="152"/>
  <c r="N276" i="152"/>
  <c r="N277" i="152"/>
  <c r="N278" i="152"/>
  <c r="N279" i="152"/>
  <c r="N280" i="152"/>
  <c r="N22" i="152"/>
  <c r="L23" i="152"/>
  <c r="L24" i="152"/>
  <c r="L25" i="152"/>
  <c r="L26" i="152"/>
  <c r="L27" i="152"/>
  <c r="L28" i="152"/>
  <c r="L29" i="152"/>
  <c r="L30" i="152"/>
  <c r="L31" i="152"/>
  <c r="L32" i="152"/>
  <c r="L33" i="152"/>
  <c r="L34" i="152"/>
  <c r="L35" i="152"/>
  <c r="L36" i="152"/>
  <c r="L37" i="152"/>
  <c r="L38" i="152"/>
  <c r="L39" i="152"/>
  <c r="L40" i="152"/>
  <c r="L41" i="152"/>
  <c r="L42" i="152"/>
  <c r="L43" i="152"/>
  <c r="L44" i="152"/>
  <c r="L45" i="152"/>
  <c r="L46" i="152"/>
  <c r="L47" i="152"/>
  <c r="L48" i="152"/>
  <c r="L49" i="152"/>
  <c r="L50" i="152"/>
  <c r="L51" i="152"/>
  <c r="L52" i="152"/>
  <c r="L53" i="152"/>
  <c r="L54" i="152"/>
  <c r="L55" i="152"/>
  <c r="L56" i="152"/>
  <c r="L57" i="152"/>
  <c r="L58" i="152"/>
  <c r="L59" i="152"/>
  <c r="L60" i="152"/>
  <c r="L61" i="152"/>
  <c r="L62" i="152"/>
  <c r="L63" i="152"/>
  <c r="L64" i="152"/>
  <c r="L65" i="152"/>
  <c r="L66" i="152"/>
  <c r="L67" i="152"/>
  <c r="L68" i="152"/>
  <c r="L69" i="152"/>
  <c r="L70" i="152"/>
  <c r="L71" i="152"/>
  <c r="L72" i="152"/>
  <c r="L73" i="152"/>
  <c r="L74" i="152"/>
  <c r="L75" i="152"/>
  <c r="L76" i="152"/>
  <c r="L77" i="152"/>
  <c r="L78" i="152"/>
  <c r="L79" i="152"/>
  <c r="L80" i="152"/>
  <c r="L81" i="152"/>
  <c r="L82" i="152"/>
  <c r="L83" i="152"/>
  <c r="L84" i="152"/>
  <c r="L85" i="152"/>
  <c r="L86" i="152"/>
  <c r="L87" i="152"/>
  <c r="L88" i="152"/>
  <c r="L89" i="152"/>
  <c r="L90" i="152"/>
  <c r="L91" i="152"/>
  <c r="L92" i="152"/>
  <c r="L93" i="152"/>
  <c r="L94" i="152"/>
  <c r="L95" i="152"/>
  <c r="L96" i="152"/>
  <c r="L97" i="152"/>
  <c r="L98" i="152"/>
  <c r="L99" i="152"/>
  <c r="L100" i="152"/>
  <c r="L101" i="152"/>
  <c r="L102" i="152"/>
  <c r="L103" i="152"/>
  <c r="L104" i="152"/>
  <c r="L105" i="152"/>
  <c r="L106" i="152"/>
  <c r="L107" i="152"/>
  <c r="L108" i="152"/>
  <c r="L109" i="152"/>
  <c r="L110" i="152"/>
  <c r="L111" i="152"/>
  <c r="L112" i="152"/>
  <c r="L113" i="152"/>
  <c r="L114" i="152"/>
  <c r="L115" i="152"/>
  <c r="L116" i="152"/>
  <c r="L117" i="152"/>
  <c r="L118" i="152"/>
  <c r="L119" i="152"/>
  <c r="L120" i="152"/>
  <c r="L121" i="152"/>
  <c r="L122" i="152"/>
  <c r="L123" i="152"/>
  <c r="L124" i="152"/>
  <c r="L125" i="152"/>
  <c r="L126" i="152"/>
  <c r="L127" i="152"/>
  <c r="L128" i="152"/>
  <c r="L129" i="152"/>
  <c r="L130" i="152"/>
  <c r="L131" i="152"/>
  <c r="L132" i="152"/>
  <c r="L133" i="152"/>
  <c r="L134" i="152"/>
  <c r="L135" i="152"/>
  <c r="L136" i="152"/>
  <c r="L137" i="152"/>
  <c r="L138" i="152"/>
  <c r="L139" i="152"/>
  <c r="L140" i="152"/>
  <c r="L141" i="152"/>
  <c r="L142" i="152"/>
  <c r="L143" i="152"/>
  <c r="L144" i="152"/>
  <c r="L145" i="152"/>
  <c r="L146" i="152"/>
  <c r="L147" i="152"/>
  <c r="L148" i="152"/>
  <c r="L149" i="152"/>
  <c r="L150" i="152"/>
  <c r="L151" i="152"/>
  <c r="L152" i="152"/>
  <c r="L153" i="152"/>
  <c r="L154" i="152"/>
  <c r="L155" i="152"/>
  <c r="L156" i="152"/>
  <c r="L157" i="152"/>
  <c r="L158" i="152"/>
  <c r="L159" i="152"/>
  <c r="L160" i="152"/>
  <c r="L161" i="152"/>
  <c r="L162" i="152"/>
  <c r="L163" i="152"/>
  <c r="L164" i="152"/>
  <c r="L165" i="152"/>
  <c r="L166" i="152"/>
  <c r="L167" i="152"/>
  <c r="L168" i="152"/>
  <c r="L169" i="152"/>
  <c r="L170" i="152"/>
  <c r="L171" i="152"/>
  <c r="L172" i="152"/>
  <c r="L173" i="152"/>
  <c r="L174" i="152"/>
  <c r="L175" i="152"/>
  <c r="L176" i="152"/>
  <c r="L177" i="152"/>
  <c r="L178" i="152"/>
  <c r="L179" i="152"/>
  <c r="L180" i="152"/>
  <c r="L181" i="152"/>
  <c r="L182" i="152"/>
  <c r="L183" i="152"/>
  <c r="L184" i="152"/>
  <c r="L185" i="152"/>
  <c r="L186" i="152"/>
  <c r="L187" i="152"/>
  <c r="L188" i="152"/>
  <c r="L189" i="152"/>
  <c r="L190" i="152"/>
  <c r="L191" i="152"/>
  <c r="L192" i="152"/>
  <c r="L193" i="152"/>
  <c r="L194" i="152"/>
  <c r="L195" i="152"/>
  <c r="L196" i="152"/>
  <c r="L197" i="152"/>
  <c r="L198" i="152"/>
  <c r="L199" i="152"/>
  <c r="L200" i="152"/>
  <c r="L201" i="152"/>
  <c r="L202" i="152"/>
  <c r="L203" i="152"/>
  <c r="L204" i="152"/>
  <c r="L205" i="152"/>
  <c r="L206" i="152"/>
  <c r="L207" i="152"/>
  <c r="L208" i="152"/>
  <c r="L209" i="152"/>
  <c r="L210" i="152"/>
  <c r="L211" i="152"/>
  <c r="L212" i="152"/>
  <c r="L213" i="152"/>
  <c r="L214" i="152"/>
  <c r="L215" i="152"/>
  <c r="L216" i="152"/>
  <c r="L217" i="152"/>
  <c r="L218" i="152"/>
  <c r="L219" i="152"/>
  <c r="L220" i="152"/>
  <c r="L221" i="152"/>
  <c r="L222" i="152"/>
  <c r="L223" i="152"/>
  <c r="L224" i="152"/>
  <c r="L225" i="152"/>
  <c r="L226" i="152"/>
  <c r="L227" i="152"/>
  <c r="L228" i="152"/>
  <c r="L229" i="152"/>
  <c r="L230" i="152"/>
  <c r="L231" i="152"/>
  <c r="L232" i="152"/>
  <c r="L233" i="152"/>
  <c r="L234" i="152"/>
  <c r="L235" i="152"/>
  <c r="L236" i="152"/>
  <c r="L237" i="152"/>
  <c r="L238" i="152"/>
  <c r="L239" i="152"/>
  <c r="L240" i="152"/>
  <c r="L241" i="152"/>
  <c r="L242" i="152"/>
  <c r="L243" i="152"/>
  <c r="L244" i="152"/>
  <c r="L245" i="152"/>
  <c r="L246" i="152"/>
  <c r="L247" i="152"/>
  <c r="L248" i="152"/>
  <c r="L249" i="152"/>
  <c r="L250" i="152"/>
  <c r="L251" i="152"/>
  <c r="L252" i="152"/>
  <c r="L253" i="152"/>
  <c r="L254" i="152"/>
  <c r="L255" i="152"/>
  <c r="L256" i="152"/>
  <c r="L257" i="152"/>
  <c r="L258" i="152"/>
  <c r="L259" i="152"/>
  <c r="L260" i="152"/>
  <c r="L261" i="152"/>
  <c r="L262" i="152"/>
  <c r="L263" i="152"/>
  <c r="L264" i="152"/>
  <c r="L265" i="152"/>
  <c r="L266" i="152"/>
  <c r="L267" i="152"/>
  <c r="L268" i="152"/>
  <c r="L269" i="152"/>
  <c r="L270" i="152"/>
  <c r="L271" i="152"/>
  <c r="L272" i="152"/>
  <c r="L273" i="152"/>
  <c r="L274" i="152"/>
  <c r="L275" i="152"/>
  <c r="L276" i="152"/>
  <c r="L277" i="152"/>
  <c r="L278" i="152"/>
  <c r="L279" i="152"/>
  <c r="L280" i="152"/>
  <c r="L22" i="152"/>
  <c r="L18" i="154" l="1"/>
  <c r="N16" i="154" l="1"/>
  <c r="P23" i="152" l="1"/>
  <c r="P27" i="152"/>
  <c r="P31" i="152"/>
  <c r="P35" i="152"/>
  <c r="P39" i="152"/>
  <c r="P43" i="152"/>
  <c r="P47" i="152"/>
  <c r="P51" i="152"/>
  <c r="P55" i="152"/>
  <c r="P59" i="152"/>
  <c r="P63" i="152"/>
  <c r="P67" i="152"/>
  <c r="P71" i="152"/>
  <c r="P75" i="152"/>
  <c r="P79" i="152"/>
  <c r="P83" i="152"/>
  <c r="P87" i="152"/>
  <c r="P91" i="152"/>
  <c r="P95" i="152"/>
  <c r="P99" i="152"/>
  <c r="P103" i="152"/>
  <c r="P107" i="152"/>
  <c r="P111" i="152"/>
  <c r="P115" i="152"/>
  <c r="P119" i="152"/>
  <c r="P123" i="152"/>
  <c r="P127" i="152"/>
  <c r="P131" i="152"/>
  <c r="P135" i="152"/>
  <c r="P139" i="152"/>
  <c r="P143" i="152"/>
  <c r="P147" i="152"/>
  <c r="P151" i="152"/>
  <c r="P155" i="152"/>
  <c r="P159" i="152"/>
  <c r="P163" i="152"/>
  <c r="P167" i="152"/>
  <c r="P171" i="152"/>
  <c r="P175" i="152"/>
  <c r="P179" i="152"/>
  <c r="P183" i="152"/>
  <c r="P187" i="152"/>
  <c r="P191" i="152"/>
  <c r="P195" i="152"/>
  <c r="P199" i="152"/>
  <c r="P203" i="152"/>
  <c r="P207" i="152"/>
  <c r="P211" i="152"/>
  <c r="P215" i="152"/>
  <c r="P219" i="152"/>
  <c r="P223" i="152"/>
  <c r="P227" i="152"/>
  <c r="P231" i="152"/>
  <c r="P235" i="152"/>
  <c r="P239" i="152"/>
  <c r="P243" i="152"/>
  <c r="P247" i="152"/>
  <c r="P251" i="152"/>
  <c r="P255" i="152"/>
  <c r="P259" i="152"/>
  <c r="P263" i="152"/>
  <c r="P267" i="152"/>
  <c r="P271" i="152"/>
  <c r="P275" i="152"/>
  <c r="P279" i="152"/>
  <c r="P25" i="152"/>
  <c r="P33" i="152"/>
  <c r="P37" i="152"/>
  <c r="P45" i="152"/>
  <c r="P53" i="152"/>
  <c r="P61" i="152"/>
  <c r="P69" i="152"/>
  <c r="P77" i="152"/>
  <c r="P85" i="152"/>
  <c r="P93" i="152"/>
  <c r="P101" i="152"/>
  <c r="P109" i="152"/>
  <c r="P117" i="152"/>
  <c r="P125" i="152"/>
  <c r="P133" i="152"/>
  <c r="P141" i="152"/>
  <c r="P149" i="152"/>
  <c r="P157" i="152"/>
  <c r="P169" i="152"/>
  <c r="P177" i="152"/>
  <c r="P24" i="152"/>
  <c r="P28" i="152"/>
  <c r="P32" i="152"/>
  <c r="P36" i="152"/>
  <c r="P40" i="152"/>
  <c r="P44" i="152"/>
  <c r="P48" i="152"/>
  <c r="P52" i="152"/>
  <c r="P56" i="152"/>
  <c r="P60" i="152"/>
  <c r="P64" i="152"/>
  <c r="P68" i="152"/>
  <c r="P72" i="152"/>
  <c r="P76" i="152"/>
  <c r="P80" i="152"/>
  <c r="P84" i="152"/>
  <c r="P88" i="152"/>
  <c r="P92" i="152"/>
  <c r="P96" i="152"/>
  <c r="P100" i="152"/>
  <c r="P104" i="152"/>
  <c r="P108" i="152"/>
  <c r="P112" i="152"/>
  <c r="P116" i="152"/>
  <c r="P120" i="152"/>
  <c r="P124" i="152"/>
  <c r="P128" i="152"/>
  <c r="P132" i="152"/>
  <c r="P136" i="152"/>
  <c r="P140" i="152"/>
  <c r="P144" i="152"/>
  <c r="P148" i="152"/>
  <c r="P152" i="152"/>
  <c r="P156" i="152"/>
  <c r="P160" i="152"/>
  <c r="P164" i="152"/>
  <c r="P168" i="152"/>
  <c r="P172" i="152"/>
  <c r="P176" i="152"/>
  <c r="P180" i="152"/>
  <c r="P184" i="152"/>
  <c r="P188" i="152"/>
  <c r="P192" i="152"/>
  <c r="P196" i="152"/>
  <c r="P200" i="152"/>
  <c r="P204" i="152"/>
  <c r="P208" i="152"/>
  <c r="P212" i="152"/>
  <c r="P216" i="152"/>
  <c r="P220" i="152"/>
  <c r="P224" i="152"/>
  <c r="P228" i="152"/>
  <c r="P232" i="152"/>
  <c r="P236" i="152"/>
  <c r="P240" i="152"/>
  <c r="P244" i="152"/>
  <c r="P248" i="152"/>
  <c r="P252" i="152"/>
  <c r="P256" i="152"/>
  <c r="P260" i="152"/>
  <c r="P264" i="152"/>
  <c r="P268" i="152"/>
  <c r="P272" i="152"/>
  <c r="P276" i="152"/>
  <c r="P280" i="152"/>
  <c r="P29" i="152"/>
  <c r="P41" i="152"/>
  <c r="P49" i="152"/>
  <c r="P57" i="152"/>
  <c r="P65" i="152"/>
  <c r="P73" i="152"/>
  <c r="P81" i="152"/>
  <c r="P89" i="152"/>
  <c r="P97" i="152"/>
  <c r="P105" i="152"/>
  <c r="P113" i="152"/>
  <c r="P121" i="152"/>
  <c r="P129" i="152"/>
  <c r="P137" i="152"/>
  <c r="P145" i="152"/>
  <c r="P153" i="152"/>
  <c r="P161" i="152"/>
  <c r="P165" i="152"/>
  <c r="P173" i="152"/>
  <c r="P181" i="152"/>
  <c r="P26" i="152"/>
  <c r="P42" i="152"/>
  <c r="P58" i="152"/>
  <c r="P74" i="152"/>
  <c r="P90" i="152"/>
  <c r="P106" i="152"/>
  <c r="P122" i="152"/>
  <c r="P138" i="152"/>
  <c r="P154" i="152"/>
  <c r="P170" i="152"/>
  <c r="P185" i="152"/>
  <c r="P193" i="152"/>
  <c r="P201" i="152"/>
  <c r="P209" i="152"/>
  <c r="P217" i="152"/>
  <c r="P225" i="152"/>
  <c r="P233" i="152"/>
  <c r="P241" i="152"/>
  <c r="P249" i="152"/>
  <c r="P257" i="152"/>
  <c r="P265" i="152"/>
  <c r="P273" i="152"/>
  <c r="P22" i="152"/>
  <c r="P34" i="152"/>
  <c r="P66" i="152"/>
  <c r="P98" i="152"/>
  <c r="P130" i="152"/>
  <c r="P162" i="152"/>
  <c r="P178" i="152"/>
  <c r="P197" i="152"/>
  <c r="P213" i="152"/>
  <c r="P229" i="152"/>
  <c r="P245" i="152"/>
  <c r="P261" i="152"/>
  <c r="P269" i="152"/>
  <c r="P54" i="152"/>
  <c r="P86" i="152"/>
  <c r="P118" i="152"/>
  <c r="P150" i="152"/>
  <c r="P182" i="152"/>
  <c r="P198" i="152"/>
  <c r="P214" i="152"/>
  <c r="P230" i="152"/>
  <c r="P246" i="152"/>
  <c r="P262" i="152"/>
  <c r="P278" i="152"/>
  <c r="P30" i="152"/>
  <c r="P46" i="152"/>
  <c r="P62" i="152"/>
  <c r="P78" i="152"/>
  <c r="P94" i="152"/>
  <c r="P110" i="152"/>
  <c r="P126" i="152"/>
  <c r="P142" i="152"/>
  <c r="P158" i="152"/>
  <c r="P174" i="152"/>
  <c r="P186" i="152"/>
  <c r="P194" i="152"/>
  <c r="P202" i="152"/>
  <c r="P210" i="152"/>
  <c r="P218" i="152"/>
  <c r="P226" i="152"/>
  <c r="P234" i="152"/>
  <c r="P242" i="152"/>
  <c r="P250" i="152"/>
  <c r="P258" i="152"/>
  <c r="P266" i="152"/>
  <c r="P274" i="152"/>
  <c r="P50" i="152"/>
  <c r="P82" i="152"/>
  <c r="P114" i="152"/>
  <c r="P146" i="152"/>
  <c r="P189" i="152"/>
  <c r="P205" i="152"/>
  <c r="P221" i="152"/>
  <c r="P237" i="152"/>
  <c r="P253" i="152"/>
  <c r="P277" i="152"/>
  <c r="P38" i="152"/>
  <c r="P70" i="152"/>
  <c r="P102" i="152"/>
  <c r="P134" i="152"/>
  <c r="P166" i="152"/>
  <c r="P190" i="152"/>
  <c r="P206" i="152"/>
  <c r="P222" i="152"/>
  <c r="P238" i="152"/>
  <c r="P254" i="152"/>
  <c r="P270" i="152"/>
  <c r="B28" i="155"/>
  <c r="B26" i="155" l="1"/>
  <c r="A1" i="154" l="1"/>
  <c r="A1" i="152"/>
  <c r="A1" i="155"/>
  <c r="F7" i="152" l="1"/>
</calcChain>
</file>

<file path=xl/sharedStrings.xml><?xml version="1.0" encoding="utf-8"?>
<sst xmlns="http://schemas.openxmlformats.org/spreadsheetml/2006/main" count="59" uniqueCount="48">
  <si>
    <t>4</t>
  </si>
  <si>
    <t>Excess exposure</t>
  </si>
  <si>
    <t>Threshold 1</t>
  </si>
  <si>
    <t>Name of the counterparty / group</t>
  </si>
  <si>
    <t>Credit Quality Step</t>
  </si>
  <si>
    <t>Credit Quality step</t>
  </si>
  <si>
    <t>Credit quality step code</t>
  </si>
  <si>
    <t>Key</t>
  </si>
  <si>
    <t>Input Cell</t>
  </si>
  <si>
    <t>Formula Cell</t>
  </si>
  <si>
    <t>N/A</t>
  </si>
  <si>
    <t>Tab</t>
  </si>
  <si>
    <t>Content</t>
  </si>
  <si>
    <t>1</t>
  </si>
  <si>
    <t>0</t>
  </si>
  <si>
    <t>5</t>
  </si>
  <si>
    <t>Column</t>
  </si>
  <si>
    <t>Description</t>
  </si>
  <si>
    <t>K - Value of Exposure</t>
  </si>
  <si>
    <t>Total market value of exposure to single name or group counterparty</t>
  </si>
  <si>
    <t>C - Name of counterparty or group</t>
  </si>
  <si>
    <t>Input to another workbook</t>
  </si>
  <si>
    <t>Where applicable, the terms used in this form should be taken to have the same meaning as defined in the Regulations.</t>
  </si>
  <si>
    <t>For information only.</t>
  </si>
  <si>
    <r>
      <t>'</t>
    </r>
    <r>
      <rPr>
        <b/>
        <i/>
        <sz val="10"/>
        <color theme="0"/>
        <rFont val="Arial"/>
        <family val="2"/>
      </rPr>
      <t>Total Assets</t>
    </r>
    <r>
      <rPr>
        <b/>
        <sz val="10"/>
        <color theme="0"/>
        <rFont val="Arial"/>
        <family val="2"/>
      </rPr>
      <t>' considered in the calculation of the Concentration Risk SCR</t>
    </r>
  </si>
  <si>
    <t>Exposure Threshold</t>
  </si>
  <si>
    <t>Capital Factor</t>
  </si>
  <si>
    <t>SCR</t>
  </si>
  <si>
    <t xml:space="preserve">Brief description of single-name counterparty that gives insurer exposure to concentration market risk </t>
  </si>
  <si>
    <t xml:space="preserve">Credit quality step </t>
  </si>
  <si>
    <t>Value of Exposure '000</t>
  </si>
  <si>
    <t>G - Credit Quality Step</t>
  </si>
  <si>
    <t>6</t>
  </si>
  <si>
    <t>Factors</t>
  </si>
  <si>
    <t>Risk Factor</t>
  </si>
  <si>
    <t>2</t>
  </si>
  <si>
    <t>3</t>
  </si>
  <si>
    <t>This helper template can be used by a Class 12 insurer to assist with calculating the Concentration Risk SCR.</t>
  </si>
  <si>
    <t>Capital requirement for exposure to a 1 in 10 year market concentration risk shock from single name counterparties.</t>
  </si>
  <si>
    <t>Please refer to the regulations for the correct amount to enter in this cell.</t>
  </si>
  <si>
    <t>This template must be completed in the insurer's reporting currency.</t>
  </si>
  <si>
    <t>Version:</t>
  </si>
  <si>
    <t xml:space="preserve">Throughout this helper template, 'Regulation' refers to the Insurance (Non-Long-Term Business Valuation and Solvency) Regulations 2021 unless stated otherwise. </t>
  </si>
  <si>
    <t>IOM Bank</t>
  </si>
  <si>
    <t>Unrated IOM incorporated bank</t>
  </si>
  <si>
    <t>Concentration Risk SCR</t>
  </si>
  <si>
    <t>Exposure is to entity listed in Schedule 4 of the Regulations?</t>
  </si>
  <si>
    <t>This tab must be completed if you have any investments in property,  equities, government bonds, other credit risky assets, bank deposits that are not cash, loans made to unrelated entities and other assets that are not entered elsewhere.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</si>
</sst>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3" formatCode="_-* #,##0.00_-;\-* #,##0.00_-;_-* &quot;-&quot;??_-;_-@_-"/>
    <numFmt numFmtId="164" formatCode="_-* #,##0.00\ &quot;€&quot;_-;\-* #,##0.00\ &quot;€&quot;_-;_-* &quot;-&quot;??\ &quot;€&quot;_-;_-@_-"/>
    <numFmt numFmtId="165" formatCode="_-* #,##0.00\ _€_-;\-* #,##0.00\ _€_-;_-* &quot;-&quot;??\ _€_-;_-@_-"/>
    <numFmt numFmtId="166" formatCode="_(* #,##0.00_);_(* \(#,##0.00\);_(* &quot;-&quot;??_);_(@_)"/>
    <numFmt numFmtId="167" formatCode="dd/mm/yyyy\ "/>
    <numFmt numFmtId="168" formatCode="&quot;+ &quot;#,##0.00\ ;&quot;- &quot;#,##0.00\ ;0.00\ "/>
    <numFmt numFmtId="169" formatCode="#,##0\ ;&quot;- &quot;#,##0\ ;0\ "/>
    <numFmt numFmtId="170" formatCode="&quot;+ &quot;#,##0\ ;&quot;- &quot;#,##0\ ;0\ "/>
    <numFmt numFmtId="171" formatCode="_-[$€-2]\ * #,##0.00_-;_-[$€-2]\ * #,##0.00\-;_-[$€-2]\ * \-??_-"/>
    <numFmt numFmtId="172" formatCode="#,##0.00\ ;&quot;- &quot;#,##0.00\ ;0.00\ "/>
    <numFmt numFmtId="173" formatCode="00"/>
    <numFmt numFmtId="174" formatCode="#,##0.00%\ ;&quot;- &quot;#,##0.00%\ ;0.00%\ "/>
    <numFmt numFmtId="175" formatCode="&quot;+ &quot;#,##0.00%\ ;&quot;- &quot;#,##0.00%\ ;0.00%\ "/>
    <numFmt numFmtId="176" formatCode="#,##0%\ ;&quot;- &quot;#,##0%\ ;0%\ "/>
    <numFmt numFmtId="177" formatCode="&quot;+ &quot;#,##0%\ ;&quot;- &quot;#,##0%\ ;0%\ "/>
    <numFmt numFmtId="178" formatCode="@\ "/>
    <numFmt numFmtId="179" formatCode="0.0"/>
    <numFmt numFmtId="180" formatCode="0.0%"/>
    <numFmt numFmtId="181" formatCode="####0.000"/>
    <numFmt numFmtId="182" formatCode="_-[$€-2]\ * #,##0.00_-;_-[$€-2]\ * #,##0.00\-;_-[$€-2]\ * &quot;-&quot;??_-"/>
    <numFmt numFmtId="183" formatCode="_-* #,##0\ _€_-;\-* #,##0\ _€_-;_-* &quot;-&quot;??\ _€_-;_-@_-"/>
    <numFmt numFmtId="184" formatCode="_-* #,##0\ _F_-;\-* #,##0\ _F_-;_-* &quot;-&quot;\ _F_-;_-@_-"/>
    <numFmt numFmtId="185" formatCode="_-* #,##0.00\ _F_-;\-* #,##0.00\ _F_-;_-* &quot;-&quot;??\ _F_-;_-@_-"/>
    <numFmt numFmtId="186" formatCode="_-&quot;€&quot;\ * #,##0_-;\-&quot;€&quot;\ * #,##0_-;_-&quot;€&quot;\ * &quot;-&quot;_-;_-@_-"/>
    <numFmt numFmtId="187" formatCode="_-* #,##0.000\ _€_-;\-* #,##0.000\ _€_-;_-* &quot;-&quot;??\ _€_-;_-@_-"/>
    <numFmt numFmtId="188" formatCode="_-* #,##0.00\ [$€-40C]_-;\-* #,##0.00\ [$€-40C]_-;_-* &quot;-&quot;??\ [$€-40C]_-;_-@_-"/>
    <numFmt numFmtId="189" formatCode="_-* #,##0_-;\-* #,##0_-;_-* &quot;-&quot;??_-;_-@_-"/>
    <numFmt numFmtId="190" formatCode="#,##0.000"/>
    <numFmt numFmtId="191" formatCode="#,##0.000_ ;\-#,##0.000\ "/>
  </numFmts>
  <fonts count="85">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charset val="238"/>
    </font>
    <font>
      <sz val="11"/>
      <color indexed="9"/>
      <name val="Calibri"/>
      <family val="2"/>
    </font>
    <font>
      <sz val="11"/>
      <color indexed="9"/>
      <name val="Calibri"/>
      <family val="2"/>
      <charset val="238"/>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9"/>
      <name val="Courier New"/>
      <family val="3"/>
    </font>
    <font>
      <sz val="10"/>
      <name val="Arial"/>
      <family val="2"/>
    </font>
    <font>
      <sz val="11"/>
      <color indexed="62"/>
      <name val="Calibri"/>
      <family val="2"/>
    </font>
    <font>
      <i/>
      <sz val="11"/>
      <color indexed="23"/>
      <name val="Calibri"/>
      <family val="2"/>
    </font>
    <font>
      <sz val="11"/>
      <color indexed="10"/>
      <name val="Calibri"/>
      <family val="2"/>
      <charset val="238"/>
    </font>
    <font>
      <sz val="11"/>
      <color indexed="52"/>
      <name val="Calibri"/>
      <family val="2"/>
      <charset val="238"/>
    </font>
    <font>
      <sz val="11"/>
      <color indexed="60"/>
      <name val="Calibri"/>
      <family val="2"/>
    </font>
    <font>
      <sz val="8"/>
      <name val="Courier New"/>
      <family val="3"/>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sz val="11"/>
      <color indexed="20"/>
      <name val="Calibri"/>
      <family val="2"/>
      <charset val="238"/>
    </font>
    <font>
      <sz val="11"/>
      <color indexed="60"/>
      <name val="Calibri"/>
      <family val="2"/>
      <charset val="238"/>
    </font>
    <font>
      <b/>
      <sz val="11"/>
      <color indexed="8"/>
      <name val="Calibri"/>
      <family val="2"/>
    </font>
    <font>
      <b/>
      <sz val="11"/>
      <color indexed="52"/>
      <name val="Calibri"/>
      <family val="2"/>
      <charset val="238"/>
    </font>
    <font>
      <sz val="11"/>
      <color indexed="10"/>
      <name val="Calibri"/>
      <family val="2"/>
    </font>
    <font>
      <sz val="8"/>
      <name val="MS Sans Serif"/>
      <family val="2"/>
    </font>
    <font>
      <b/>
      <sz val="10"/>
      <name val="Arial"/>
      <family val="2"/>
    </font>
    <font>
      <sz val="11"/>
      <color indexed="8"/>
      <name val="Calibri"/>
      <family val="2"/>
    </font>
    <font>
      <b/>
      <sz val="8"/>
      <color indexed="81"/>
      <name val="Tahoma"/>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u/>
      <sz val="10"/>
      <color indexed="12"/>
      <name val="Arial"/>
      <family val="2"/>
    </font>
    <font>
      <b/>
      <i/>
      <sz val="10"/>
      <name val="Arial"/>
      <family val="2"/>
    </font>
    <font>
      <sz val="10"/>
      <name val="Arial"/>
      <family val="2"/>
      <charset val="1"/>
    </font>
    <font>
      <sz val="11"/>
      <color theme="1"/>
      <name val="Calibri"/>
      <family val="2"/>
      <scheme val="minor"/>
    </font>
    <font>
      <sz val="11"/>
      <color theme="1"/>
      <name val="Calibri"/>
      <family val="2"/>
      <charset val="238"/>
      <scheme val="minor"/>
    </font>
    <font>
      <sz val="11"/>
      <color theme="0"/>
      <name val="Calibri"/>
      <family val="2"/>
      <scheme val="minor"/>
    </font>
    <font>
      <b/>
      <sz val="12"/>
      <color rgb="FF000099"/>
      <name val="Arial"/>
      <family val="2"/>
    </font>
    <font>
      <sz val="10"/>
      <color rgb="FF000099"/>
      <name val="Arial"/>
      <family val="2"/>
    </font>
    <font>
      <sz val="10"/>
      <color theme="1"/>
      <name val="Arial"/>
      <family val="2"/>
    </font>
    <font>
      <sz val="12"/>
      <name val="SWISS"/>
    </font>
    <font>
      <sz val="10"/>
      <name val="Book Antiqua"/>
      <family val="1"/>
    </font>
    <font>
      <sz val="10"/>
      <color rgb="FF33CC33"/>
      <name val="Arial"/>
      <family val="2"/>
    </font>
    <font>
      <b/>
      <sz val="18"/>
      <color rgb="FF0000CC"/>
      <name val="Arial"/>
      <family val="2"/>
    </font>
    <font>
      <b/>
      <sz val="12"/>
      <name val="Arial"/>
      <family val="2"/>
    </font>
    <font>
      <b/>
      <sz val="10"/>
      <color theme="0"/>
      <name val="Arial"/>
      <family val="2"/>
    </font>
    <font>
      <b/>
      <sz val="10"/>
      <color theme="1"/>
      <name val="Arial"/>
      <family val="2"/>
    </font>
    <font>
      <u/>
      <sz val="10"/>
      <name val="Arial"/>
      <family val="2"/>
    </font>
    <font>
      <u/>
      <sz val="10"/>
      <color rgb="FF00B0F0"/>
      <name val="Arial"/>
      <family val="2"/>
    </font>
    <font>
      <b/>
      <sz val="14"/>
      <name val="Arial"/>
      <family val="2"/>
    </font>
    <font>
      <sz val="10"/>
      <color theme="0"/>
      <name val="Arial"/>
      <family val="2"/>
    </font>
    <font>
      <b/>
      <sz val="16"/>
      <color theme="0"/>
      <name val="Arial"/>
      <family val="2"/>
    </font>
    <font>
      <b/>
      <sz val="16"/>
      <name val="Arial"/>
      <family val="2"/>
    </font>
    <font>
      <b/>
      <sz val="9"/>
      <color theme="0"/>
      <name val="Arial"/>
      <family val="2"/>
    </font>
    <font>
      <b/>
      <sz val="10"/>
      <color rgb="FF0000CC"/>
      <name val="Arial"/>
      <family val="2"/>
    </font>
    <font>
      <b/>
      <i/>
      <sz val="10"/>
      <color theme="0"/>
      <name val="Arial"/>
      <family val="2"/>
    </font>
    <font>
      <b/>
      <sz val="10"/>
      <color rgb="FF000099"/>
      <name val="Arial"/>
      <family val="2"/>
    </font>
    <font>
      <u/>
      <sz val="10"/>
      <color rgb="FF000099"/>
      <name val="Arial"/>
      <family val="2"/>
    </font>
    <font>
      <sz val="10"/>
      <color indexed="8"/>
      <name val="Calibri"/>
      <family val="2"/>
    </font>
    <font>
      <sz val="11"/>
      <color theme="1"/>
      <name val="Tahoma"/>
      <family val="2"/>
    </font>
    <font>
      <sz val="10"/>
      <color rgb="FFFF0000"/>
      <name val="Arial"/>
      <family val="2"/>
    </font>
  </fonts>
  <fills count="6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theme="4" tint="0.39997558519241921"/>
        <bgColor indexed="65"/>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lightUp">
        <bgColor theme="0" tint="-0.34998626667073579"/>
      </patternFill>
    </fill>
    <fill>
      <patternFill patternType="lightUp">
        <bgColor rgb="FFCCFFFF"/>
      </patternFill>
    </fill>
    <fill>
      <patternFill patternType="solid">
        <fgColor theme="4" tint="0.39997558519241921"/>
        <bgColor indexed="64"/>
      </patternFill>
    </fill>
    <fill>
      <patternFill patternType="solid">
        <fgColor theme="4" tint="-0.249977111117893"/>
        <bgColor indexed="64"/>
      </patternFill>
    </fill>
    <fill>
      <patternFill patternType="solid">
        <fgColor rgb="FF1F497D"/>
        <bgColor indexed="64"/>
      </patternFill>
    </fill>
    <fill>
      <patternFill patternType="solid">
        <fgColor rgb="FF8DB4E2"/>
        <bgColor indexed="64"/>
      </patternFill>
    </fill>
    <fill>
      <patternFill patternType="solid">
        <fgColor rgb="FF70DA7D"/>
        <bgColor indexed="64"/>
      </patternFill>
    </fill>
  </fills>
  <borders count="4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88">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5"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1"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5"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2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7" fillId="2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37" borderId="0" applyNumberFormat="0" applyBorder="0" applyAlignment="0" applyProtection="0"/>
    <xf numFmtId="0" fontId="45" fillId="0" borderId="0" applyNumberFormat="0" applyFill="0" applyBorder="0" applyAlignment="0" applyProtection="0"/>
    <xf numFmtId="0" fontId="19" fillId="9" borderId="0" applyNumberFormat="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8" borderId="4" applyNumberFormat="0" applyAlignment="0" applyProtection="0"/>
    <xf numFmtId="0" fontId="24" fillId="39" borderId="4" applyNumberFormat="0" applyAlignment="0" applyProtection="0"/>
    <xf numFmtId="0" fontId="23" fillId="39" borderId="4" applyNumberFormat="0" applyAlignment="0" applyProtection="0"/>
    <xf numFmtId="0" fontId="25" fillId="0" borderId="6" applyNumberFormat="0" applyFill="0" applyAlignment="0" applyProtection="0"/>
    <xf numFmtId="0" fontId="26" fillId="40" borderId="5" applyNumberFormat="0" applyAlignment="0" applyProtection="0"/>
    <xf numFmtId="0" fontId="25" fillId="0" borderId="6" applyNumberFormat="0" applyFill="0" applyAlignment="0" applyProtection="0"/>
    <xf numFmtId="0" fontId="25" fillId="0" borderId="6" applyNumberFormat="0" applyFill="0" applyAlignment="0" applyProtection="0"/>
    <xf numFmtId="0" fontId="25" fillId="41" borderId="5" applyNumberFormat="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37" borderId="0" applyNumberFormat="0" applyBorder="0" applyAlignment="0" applyProtection="0"/>
    <xf numFmtId="0" fontId="29" fillId="42" borderId="7" applyNumberFormat="0" applyFont="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27" fillId="4" borderId="0" applyNumberFormat="0" applyBorder="0" applyAlignment="0" applyProtection="0"/>
    <xf numFmtId="3" fontId="28" fillId="0" borderId="0" applyBorder="0">
      <alignment vertical="center"/>
      <protection locked="0"/>
    </xf>
    <xf numFmtId="167" fontId="29" fillId="0" borderId="0" applyFill="0" applyBorder="0" applyProtection="0">
      <alignment vertical="center"/>
    </xf>
    <xf numFmtId="166" fontId="16" fillId="0" borderId="0" applyFont="0" applyFill="0" applyBorder="0" applyAlignment="0" applyProtection="0"/>
    <xf numFmtId="168" fontId="29" fillId="0" borderId="0" applyFill="0" applyBorder="0" applyProtection="0">
      <alignment vertical="center"/>
    </xf>
    <xf numFmtId="169" fontId="29" fillId="0" borderId="0" applyFill="0" applyBorder="0" applyProtection="0">
      <alignment vertical="center"/>
    </xf>
    <xf numFmtId="170" fontId="29" fillId="0" borderId="0" applyFill="0" applyBorder="0" applyProtection="0">
      <alignment vertical="center"/>
    </xf>
    <xf numFmtId="0" fontId="29" fillId="6" borderId="0" applyBorder="0"/>
    <xf numFmtId="0" fontId="29" fillId="6" borderId="0" applyBorder="0"/>
    <xf numFmtId="0" fontId="30" fillId="7" borderId="4" applyNumberFormat="0" applyAlignment="0" applyProtection="0"/>
    <xf numFmtId="0" fontId="30" fillId="7" borderId="4" applyNumberFormat="0" applyAlignment="0" applyProtection="0"/>
    <xf numFmtId="0" fontId="16" fillId="0" borderId="0" applyNumberFormat="0" applyFill="0" applyBorder="0" applyAlignment="0" applyProtection="0"/>
    <xf numFmtId="171" fontId="29" fillId="0" borderId="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55" fillId="0" borderId="8" applyNumberFormat="0" applyFill="0" applyBorder="0" applyAlignment="0" applyProtection="0">
      <alignment horizontal="left"/>
    </xf>
    <xf numFmtId="0" fontId="33" fillId="0" borderId="6" applyNumberFormat="0" applyFill="0" applyAlignment="0" applyProtection="0"/>
    <xf numFmtId="0" fontId="29" fillId="43" borderId="7" applyNumberFormat="0" applyAlignment="0" applyProtection="0"/>
    <xf numFmtId="0" fontId="20" fillId="3" borderId="0" applyNumberFormat="0" applyBorder="0" applyAlignment="0" applyProtection="0"/>
    <xf numFmtId="0" fontId="27" fillId="4" borderId="0" applyNumberFormat="0" applyBorder="0" applyAlignment="0" applyProtection="0"/>
    <xf numFmtId="0" fontId="19" fillId="9" borderId="0" applyNumberFormat="0" applyBorder="0" applyAlignment="0" applyProtection="0"/>
    <xf numFmtId="0" fontId="30" fillId="7" borderId="4" applyNumberFormat="0" applyAlignment="0" applyProtection="0"/>
    <xf numFmtId="0" fontId="29" fillId="43" borderId="7" applyNumberFormat="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37" borderId="0" applyNumberFormat="0" applyBorder="0" applyAlignment="0" applyProtection="0"/>
    <xf numFmtId="0" fontId="24" fillId="38" borderId="4" applyNumberFormat="0" applyAlignment="0" applyProtection="0"/>
    <xf numFmtId="0" fontId="24" fillId="0" borderId="6" applyNumberFormat="0" applyFill="0" applyAlignment="0" applyProtection="0"/>
    <xf numFmtId="0" fontId="25" fillId="0" borderId="6" applyNumberFormat="0" applyFill="0" applyAlignment="0" applyProtection="0"/>
    <xf numFmtId="165" fontId="48" fillId="0" borderId="0" applyFont="0" applyFill="0" applyBorder="0" applyAlignment="0" applyProtection="0"/>
    <xf numFmtId="172" fontId="29" fillId="0" borderId="0" applyFill="0" applyBorder="0" applyProtection="0">
      <alignment vertical="center"/>
    </xf>
    <xf numFmtId="165" fontId="48" fillId="0" borderId="0" applyFont="0" applyFill="0" applyBorder="0" applyAlignment="0" applyProtection="0"/>
    <xf numFmtId="166" fontId="16" fillId="0" borderId="0" applyFont="0" applyFill="0" applyBorder="0" applyAlignment="0" applyProtection="0"/>
    <xf numFmtId="0" fontId="34" fillId="44" borderId="0" applyNumberFormat="0" applyBorder="0" applyAlignment="0" applyProtection="0"/>
    <xf numFmtId="0" fontId="33" fillId="45"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29" fillId="0" borderId="0" applyFill="0" applyBorder="0" applyProtection="0">
      <alignment vertical="center"/>
    </xf>
    <xf numFmtId="173" fontId="35" fillId="0" borderId="0" applyBorder="0">
      <alignment horizontal="center" vertical="center" wrapText="1"/>
    </xf>
    <xf numFmtId="173" fontId="35" fillId="0" borderId="0" applyBorder="0">
      <alignment horizontal="center" vertical="center" wrapText="1"/>
    </xf>
    <xf numFmtId="173" fontId="35" fillId="0" borderId="9" applyBorder="0">
      <alignment horizontal="center" vertical="center" wrapText="1"/>
    </xf>
    <xf numFmtId="0" fontId="35" fillId="0" borderId="0" applyBorder="0">
      <alignment horizontal="center" vertical="center" wrapText="1"/>
    </xf>
    <xf numFmtId="181" fontId="16" fillId="0" borderId="0"/>
    <xf numFmtId="0" fontId="58" fillId="0" borderId="0"/>
    <xf numFmtId="0" fontId="29" fillId="0" borderId="0"/>
    <xf numFmtId="0" fontId="48" fillId="0" borderId="0"/>
    <xf numFmtId="0" fontId="16" fillId="0" borderId="0"/>
    <xf numFmtId="0" fontId="48" fillId="0" borderId="0"/>
    <xf numFmtId="0" fontId="58" fillId="0" borderId="0"/>
    <xf numFmtId="0" fontId="48" fillId="0" borderId="0"/>
    <xf numFmtId="172" fontId="29" fillId="0" borderId="0">
      <alignment vertical="center"/>
    </xf>
    <xf numFmtId="0" fontId="29" fillId="0" borderId="0"/>
    <xf numFmtId="0" fontId="29" fillId="0" borderId="0"/>
    <xf numFmtId="0" fontId="48" fillId="0" borderId="0"/>
    <xf numFmtId="0" fontId="16" fillId="0" borderId="0"/>
    <xf numFmtId="0" fontId="59" fillId="0" borderId="0"/>
    <xf numFmtId="0" fontId="58" fillId="0" borderId="0"/>
    <xf numFmtId="0" fontId="48" fillId="0" borderId="0"/>
    <xf numFmtId="0" fontId="16" fillId="0" borderId="0"/>
    <xf numFmtId="0" fontId="29" fillId="0" borderId="0"/>
    <xf numFmtId="0" fontId="29" fillId="0" borderId="0"/>
    <xf numFmtId="0" fontId="29" fillId="0" borderId="0"/>
    <xf numFmtId="0" fontId="29" fillId="0" borderId="0"/>
    <xf numFmtId="0" fontId="48" fillId="0" borderId="0"/>
    <xf numFmtId="0" fontId="16" fillId="42" borderId="7" applyNumberFormat="0" applyFont="0" applyAlignment="0" applyProtection="0"/>
    <xf numFmtId="0" fontId="47" fillId="42" borderId="7" applyNumberFormat="0" applyFont="0" applyAlignment="0" applyProtection="0"/>
    <xf numFmtId="0" fontId="36"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39" borderId="10" applyNumberFormat="0" applyAlignment="0" applyProtection="0"/>
    <xf numFmtId="9" fontId="28" fillId="0" borderId="11">
      <alignment vertical="center"/>
    </xf>
    <xf numFmtId="9" fontId="16" fillId="0" borderId="0" applyFont="0" applyFill="0" applyBorder="0" applyAlignment="0" applyProtection="0"/>
    <xf numFmtId="9" fontId="29" fillId="0" borderId="0" applyFill="0" applyBorder="0" applyAlignment="0" applyProtection="0"/>
    <xf numFmtId="174" fontId="29" fillId="0" borderId="0" applyFill="0" applyBorder="0" applyProtection="0">
      <alignment vertical="center"/>
    </xf>
    <xf numFmtId="175" fontId="29" fillId="0" borderId="0" applyFill="0" applyBorder="0" applyProtection="0">
      <alignment vertical="center"/>
    </xf>
    <xf numFmtId="176" fontId="29" fillId="0" borderId="0" applyFill="0" applyBorder="0" applyProtection="0">
      <alignment vertical="center"/>
    </xf>
    <xf numFmtId="177" fontId="29" fillId="0" borderId="0" applyFill="0" applyBorder="0" applyProtection="0">
      <alignment vertical="center"/>
    </xf>
    <xf numFmtId="0" fontId="38" fillId="43" borderId="0" applyNumberFormat="0" applyBorder="0">
      <alignment horizontal="right"/>
      <protection locked="0"/>
    </xf>
    <xf numFmtId="0" fontId="38" fillId="46" borderId="0" applyNumberFormat="0" applyBorder="0">
      <alignment horizontal="right"/>
      <protection locked="0"/>
    </xf>
    <xf numFmtId="0" fontId="29" fillId="6" borderId="0" applyNumberFormat="0" applyBorder="0" applyAlignment="0"/>
    <xf numFmtId="0" fontId="29" fillId="6" borderId="0" applyNumberFormat="0" applyBorder="0">
      <alignment horizontal="center" vertical="center" wrapText="1"/>
    </xf>
    <xf numFmtId="0" fontId="38" fillId="6" borderId="0" applyNumberFormat="0" applyBorder="0" applyAlignment="0">
      <protection locked="0"/>
    </xf>
    <xf numFmtId="179" fontId="38" fillId="47" borderId="12" applyNumberFormat="0" applyBorder="0" applyAlignment="0">
      <alignment horizontal="right"/>
      <protection locked="0"/>
    </xf>
    <xf numFmtId="0" fontId="29" fillId="7" borderId="0" applyNumberFormat="0" applyBorder="0" applyAlignment="0"/>
    <xf numFmtId="0" fontId="39" fillId="0" borderId="0" applyFill="0" applyBorder="0">
      <alignment horizontal="center" vertical="center"/>
    </xf>
    <xf numFmtId="0" fontId="39" fillId="0" borderId="13" applyFill="0" applyBorder="0">
      <alignment horizontal="center" vertical="center"/>
    </xf>
    <xf numFmtId="0" fontId="40" fillId="0" borderId="0" applyNumberFormat="0" applyBorder="0" applyAlignment="0"/>
    <xf numFmtId="0" fontId="16" fillId="48" borderId="12">
      <alignment horizontal="center" wrapText="1"/>
    </xf>
    <xf numFmtId="0" fontId="16" fillId="48" borderId="12">
      <alignment horizontal="left"/>
    </xf>
    <xf numFmtId="3" fontId="16" fillId="47" borderId="12">
      <alignment horizontal="right"/>
      <protection locked="0"/>
    </xf>
    <xf numFmtId="180" fontId="16" fillId="47" borderId="12">
      <alignment horizontal="right"/>
      <protection locked="0"/>
    </xf>
    <xf numFmtId="0" fontId="16" fillId="0" borderId="0" applyNumberFormat="0" applyFont="0" applyBorder="0" applyAlignment="0"/>
    <xf numFmtId="0" fontId="38" fillId="46" borderId="0" applyNumberFormat="0" applyBorder="0">
      <alignment horizontal="right"/>
      <protection locked="0"/>
    </xf>
    <xf numFmtId="3" fontId="50" fillId="49" borderId="12" applyBorder="0"/>
    <xf numFmtId="0" fontId="29" fillId="50" borderId="0" applyBorder="0"/>
    <xf numFmtId="0" fontId="16" fillId="50" borderId="0" applyBorder="0"/>
    <xf numFmtId="0" fontId="51" fillId="51" borderId="0" applyNumberFormat="0" applyFont="0" applyBorder="0" applyAlignment="0" applyProtection="0">
      <protection locked="0"/>
    </xf>
    <xf numFmtId="0" fontId="29" fillId="48" borderId="12" applyNumberFormat="0" applyFont="0" applyBorder="0" applyAlignment="0">
      <alignment horizontal="center" wrapText="1"/>
    </xf>
    <xf numFmtId="3" fontId="38" fillId="52" borderId="13" applyNumberFormat="0" applyBorder="0" applyAlignment="0">
      <alignment vertical="center"/>
      <protection locked="0"/>
    </xf>
    <xf numFmtId="0" fontId="47" fillId="48" borderId="0" applyNumberFormat="0" applyFont="0" applyFill="0" applyBorder="0" applyAlignment="0"/>
    <xf numFmtId="0" fontId="51" fillId="53" borderId="0" applyNumberFormat="0" applyFont="0" applyBorder="0" applyAlignment="0"/>
    <xf numFmtId="3" fontId="52" fillId="54" borderId="12" applyNumberFormat="0" applyBorder="0">
      <alignment horizontal="right" vertical="center" wrapText="1" indent="1"/>
    </xf>
    <xf numFmtId="0" fontId="40" fillId="0" borderId="0" applyNumberFormat="0" applyBorder="0" applyAlignment="0"/>
    <xf numFmtId="0" fontId="53" fillId="49" borderId="14" applyNumberFormat="0" applyFont="0" applyBorder="0" applyAlignment="0"/>
    <xf numFmtId="0" fontId="54" fillId="0" borderId="0" applyFill="0" applyBorder="0">
      <alignment horizontal="center" vertical="center"/>
    </xf>
    <xf numFmtId="0" fontId="41" fillId="3" borderId="0" applyNumberFormat="0" applyBorder="0" applyAlignment="0" applyProtection="0"/>
    <xf numFmtId="0" fontId="36" fillId="39" borderId="10" applyNumberFormat="0" applyAlignment="0" applyProtection="0"/>
    <xf numFmtId="0" fontId="27" fillId="10" borderId="0" applyNumberFormat="0" applyBorder="0" applyAlignment="0" applyProtection="0"/>
    <xf numFmtId="0" fontId="31" fillId="0" borderId="0" applyNumberFormat="0" applyFill="0" applyBorder="0" applyAlignment="0" applyProtection="0"/>
    <xf numFmtId="0" fontId="42" fillId="44" borderId="0" applyNumberFormat="0" applyBorder="0" applyAlignment="0" applyProtection="0"/>
    <xf numFmtId="0" fontId="37" fillId="39" borderId="10" applyNumberFormat="0" applyAlignment="0" applyProtection="0"/>
    <xf numFmtId="0" fontId="29" fillId="0" borderId="0"/>
    <xf numFmtId="0" fontId="43" fillId="0" borderId="15" applyNumberFormat="0" applyFill="0" applyAlignment="0" applyProtection="0"/>
    <xf numFmtId="0" fontId="30" fillId="7" borderId="4" applyNumberFormat="0" applyAlignment="0" applyProtection="0"/>
    <xf numFmtId="0" fontId="44" fillId="38" borderId="4" applyNumberFormat="0" applyAlignment="0" applyProtection="0"/>
    <xf numFmtId="0" fontId="57" fillId="0" borderId="0"/>
    <xf numFmtId="0" fontId="26" fillId="40" borderId="5" applyNumberFormat="0" applyAlignment="0" applyProtection="0"/>
    <xf numFmtId="0" fontId="45" fillId="0" borderId="0" applyNumberFormat="0" applyFill="0" applyBorder="0" applyAlignment="0" applyProtection="0"/>
    <xf numFmtId="0" fontId="31" fillId="0" borderId="0" applyNumberFormat="0" applyFill="0" applyBorder="0" applyAlignment="0" applyProtection="0"/>
    <xf numFmtId="178" fontId="29" fillId="0" borderId="0" applyFill="0" applyBorder="0" applyProtection="0">
      <alignment horizontal="right" vertical="center"/>
    </xf>
    <xf numFmtId="0" fontId="31" fillId="0" borderId="0" applyNumberFormat="0" applyFill="0" applyBorder="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43" fillId="0" borderId="15" applyNumberFormat="0" applyFill="0" applyAlignment="0" applyProtection="0"/>
    <xf numFmtId="0" fontId="37" fillId="38" borderId="10" applyNumberFormat="0" applyAlignment="0" applyProtection="0"/>
    <xf numFmtId="0" fontId="46" fillId="0" borderId="0"/>
    <xf numFmtId="0" fontId="20" fillId="3" borderId="0" applyNumberFormat="0" applyBorder="0" applyAlignment="0" applyProtection="0"/>
    <xf numFmtId="0" fontId="27" fillId="4" borderId="0" applyNumberFormat="0" applyBorder="0" applyAlignment="0" applyProtection="0"/>
    <xf numFmtId="0" fontId="45" fillId="0" borderId="0" applyNumberFormat="0" applyFill="0" applyBorder="0" applyAlignment="0" applyProtection="0"/>
    <xf numFmtId="0" fontId="25" fillId="41" borderId="5" applyNumberFormat="0" applyAlignment="0" applyProtection="0"/>
    <xf numFmtId="0" fontId="26" fillId="41" borderId="5" applyNumberFormat="0" applyAlignment="0" applyProtection="0"/>
    <xf numFmtId="0" fontId="44" fillId="0" borderId="0" applyNumberFormat="0" applyFill="0" applyBorder="0" applyAlignment="0" applyProtection="0"/>
    <xf numFmtId="0" fontId="48" fillId="0" borderId="0"/>
    <xf numFmtId="0" fontId="48" fillId="0" borderId="0"/>
    <xf numFmtId="0" fontId="48" fillId="0" borderId="0"/>
    <xf numFmtId="182"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182"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182"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182"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182"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82"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82"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82"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82"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82"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82"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182"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182"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182"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182"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182"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182"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182"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82"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182"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82"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82"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82"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82"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82"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82"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82"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182"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82"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82"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182"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82"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182"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82"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182"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182"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182"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182"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82"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82"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182"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82"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82"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182"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82"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82"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82"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2"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24" fillId="39" borderId="4" applyNumberFormat="0" applyAlignment="0" applyProtection="0"/>
    <xf numFmtId="182"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82"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26" fillId="41" borderId="5" applyNumberFormat="0" applyAlignment="0" applyProtection="0"/>
    <xf numFmtId="182"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26" fillId="41" borderId="5" applyNumberFormat="0" applyAlignment="0" applyProtection="0"/>
    <xf numFmtId="182"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82"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82"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8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3" fontId="28" fillId="0" borderId="13" applyBorder="0">
      <alignment vertical="center"/>
      <protection locked="0"/>
    </xf>
    <xf numFmtId="3" fontId="28" fillId="0" borderId="13" applyBorder="0">
      <alignment vertical="center"/>
      <protection locked="0"/>
    </xf>
    <xf numFmtId="3" fontId="28" fillId="0" borderId="13" applyBorder="0">
      <alignment vertical="center"/>
      <protection locked="0"/>
    </xf>
    <xf numFmtId="3" fontId="28" fillId="0" borderId="13" applyBorder="0">
      <alignment vertical="center"/>
      <protection locked="0"/>
    </xf>
    <xf numFmtId="167" fontId="29" fillId="0" borderId="0" applyFill="0" applyBorder="0" applyProtection="0">
      <alignment vertical="center"/>
    </xf>
    <xf numFmtId="167" fontId="29" fillId="0" borderId="0" applyFill="0" applyBorder="0" applyProtection="0">
      <alignment vertical="center"/>
    </xf>
    <xf numFmtId="167" fontId="29" fillId="0" borderId="0" applyFill="0" applyBorder="0" applyProtection="0">
      <alignment vertical="center"/>
    </xf>
    <xf numFmtId="168" fontId="29" fillId="0" borderId="0" applyFill="0" applyBorder="0" applyProtection="0">
      <alignment vertical="center"/>
    </xf>
    <xf numFmtId="168" fontId="29" fillId="0" borderId="0" applyFill="0" applyBorder="0" applyProtection="0">
      <alignment vertical="center"/>
    </xf>
    <xf numFmtId="168" fontId="29" fillId="0" borderId="0" applyFill="0" applyBorder="0" applyProtection="0">
      <alignment vertical="center"/>
    </xf>
    <xf numFmtId="169" fontId="29" fillId="0" borderId="0" applyFill="0" applyBorder="0" applyProtection="0">
      <alignment vertical="center"/>
    </xf>
    <xf numFmtId="169" fontId="29" fillId="0" borderId="0" applyFill="0" applyBorder="0" applyProtection="0">
      <alignment vertical="center"/>
    </xf>
    <xf numFmtId="169" fontId="29" fillId="0" borderId="0" applyFill="0" applyBorder="0" applyProtection="0">
      <alignment vertical="center"/>
    </xf>
    <xf numFmtId="170" fontId="29" fillId="0" borderId="0" applyFill="0" applyBorder="0" applyProtection="0">
      <alignment vertical="center"/>
    </xf>
    <xf numFmtId="170" fontId="29" fillId="0" borderId="0" applyFill="0" applyBorder="0" applyProtection="0">
      <alignment vertical="center"/>
    </xf>
    <xf numFmtId="170" fontId="29" fillId="0" borderId="0" applyFill="0" applyBorder="0" applyProtection="0">
      <alignment vertical="center"/>
    </xf>
    <xf numFmtId="182" fontId="29" fillId="50" borderId="13" applyBorder="0"/>
    <xf numFmtId="0" fontId="29" fillId="50" borderId="13" applyBorder="0"/>
    <xf numFmtId="0" fontId="29" fillId="50" borderId="13" applyBorder="0"/>
    <xf numFmtId="0" fontId="29" fillId="50" borderId="13" applyBorder="0"/>
    <xf numFmtId="182" fontId="29" fillId="50" borderId="13" applyBorder="0"/>
    <xf numFmtId="0" fontId="29" fillId="50" borderId="13" applyBorder="0"/>
    <xf numFmtId="0" fontId="29" fillId="50" borderId="13" applyBorder="0"/>
    <xf numFmtId="0" fontId="29" fillId="50" borderId="13" applyBorder="0"/>
    <xf numFmtId="182" fontId="30" fillId="7" borderId="4" applyNumberFormat="0" applyAlignment="0" applyProtection="0"/>
    <xf numFmtId="182" fontId="30" fillId="13" borderId="4" applyNumberFormat="0" applyAlignment="0" applyProtection="0"/>
    <xf numFmtId="0" fontId="30" fillId="13" borderId="4" applyNumberFormat="0" applyAlignment="0" applyProtection="0"/>
    <xf numFmtId="0" fontId="30" fillId="13" borderId="4" applyNumberFormat="0" applyAlignment="0" applyProtection="0"/>
    <xf numFmtId="0" fontId="30" fillId="13" borderId="4" applyNumberFormat="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8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82"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182"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182"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82"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82"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182"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8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82" fontId="19" fillId="9" borderId="0" applyNumberFormat="0" applyBorder="0" applyAlignment="0" applyProtection="0"/>
    <xf numFmtId="182"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82" fontId="30" fillId="13" borderId="4" applyNumberFormat="0" applyAlignment="0" applyProtection="0"/>
    <xf numFmtId="182" fontId="17" fillId="42" borderId="7" applyNumberFormat="0" applyFont="0" applyAlignment="0" applyProtection="0"/>
    <xf numFmtId="0" fontId="17" fillId="42" borderId="7" applyNumberFormat="0" applyFont="0" applyAlignment="0" applyProtection="0"/>
    <xf numFmtId="0" fontId="17" fillId="42" borderId="7" applyNumberFormat="0" applyFont="0" applyAlignment="0" applyProtection="0"/>
    <xf numFmtId="0" fontId="17" fillId="42" borderId="7" applyNumberFormat="0" applyFont="0" applyAlignment="0" applyProtection="0"/>
    <xf numFmtId="182"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182"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182"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182"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182"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182"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182"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55" fillId="0" borderId="0" applyNumberFormat="0" applyFill="0" applyBorder="0" applyAlignment="0" applyProtection="0">
      <alignment vertical="top"/>
      <protection locked="0"/>
    </xf>
    <xf numFmtId="182"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5" fontId="48" fillId="0" borderId="0" applyFont="0" applyFill="0" applyBorder="0" applyAlignment="0" applyProtection="0"/>
    <xf numFmtId="165" fontId="15" fillId="0" borderId="0" applyFont="0" applyFill="0" applyBorder="0" applyAlignment="0" applyProtection="0"/>
    <xf numFmtId="172" fontId="29" fillId="0" borderId="0" applyFill="0" applyBorder="0" applyProtection="0">
      <alignment vertical="center"/>
    </xf>
    <xf numFmtId="172" fontId="29" fillId="0" borderId="0" applyFill="0" applyBorder="0" applyProtection="0">
      <alignment vertical="center"/>
    </xf>
    <xf numFmtId="172" fontId="29" fillId="0" borderId="0" applyFill="0" applyBorder="0" applyProtection="0">
      <alignment vertical="center"/>
    </xf>
    <xf numFmtId="164" fontId="48" fillId="0" borderId="0" applyFont="0" applyFill="0" applyBorder="0" applyAlignment="0" applyProtection="0"/>
    <xf numFmtId="182"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2" fontId="33" fillId="45" borderId="0" applyNumberFormat="0" applyBorder="0" applyAlignment="0" applyProtection="0"/>
    <xf numFmtId="182"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2"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9" fillId="0" borderId="0" applyFill="0" applyBorder="0" applyProtection="0">
      <alignment vertical="center"/>
    </xf>
    <xf numFmtId="0" fontId="29" fillId="0" borderId="0" applyFill="0" applyBorder="0" applyProtection="0">
      <alignment vertical="center"/>
    </xf>
    <xf numFmtId="0" fontId="29" fillId="0" borderId="0" applyFill="0" applyBorder="0" applyProtection="0">
      <alignment vertical="center"/>
    </xf>
    <xf numFmtId="173" fontId="35" fillId="0" borderId="9" applyBorder="0">
      <alignment horizontal="center" vertical="center" wrapText="1"/>
    </xf>
    <xf numFmtId="173" fontId="35" fillId="0" borderId="9" applyBorder="0">
      <alignment horizontal="center" vertical="center" wrapText="1"/>
    </xf>
    <xf numFmtId="173" fontId="35" fillId="0" borderId="9" applyBorder="0">
      <alignment horizontal="center" vertical="center" wrapText="1"/>
    </xf>
    <xf numFmtId="173" fontId="35" fillId="0" borderId="9" applyBorder="0">
      <alignment horizontal="center" vertical="center" wrapText="1"/>
    </xf>
    <xf numFmtId="0" fontId="48" fillId="0" borderId="0"/>
    <xf numFmtId="0" fontId="29" fillId="0" borderId="0"/>
    <xf numFmtId="182" fontId="29" fillId="0" borderId="0" applyFont="0"/>
    <xf numFmtId="0" fontId="29" fillId="0" borderId="0" applyFont="0"/>
    <xf numFmtId="182" fontId="29" fillId="0" borderId="0" applyFont="0"/>
    <xf numFmtId="0" fontId="29" fillId="0" borderId="0" applyFont="0"/>
    <xf numFmtId="0" fontId="29" fillId="0" borderId="0"/>
    <xf numFmtId="182" fontId="29" fillId="0" borderId="0"/>
    <xf numFmtId="0" fontId="29" fillId="0" borderId="0" applyFont="0"/>
    <xf numFmtId="0" fontId="47" fillId="0" borderId="0"/>
    <xf numFmtId="0" fontId="29" fillId="0" borderId="0" applyFont="0"/>
    <xf numFmtId="0" fontId="29" fillId="0" borderId="0" applyFont="0"/>
    <xf numFmtId="0" fontId="47" fillId="0" borderId="0"/>
    <xf numFmtId="0" fontId="29" fillId="0" borderId="0"/>
    <xf numFmtId="0" fontId="29" fillId="0" borderId="0"/>
    <xf numFmtId="0" fontId="15" fillId="0" borderId="0"/>
    <xf numFmtId="0" fontId="15" fillId="0" borderId="0"/>
    <xf numFmtId="182" fontId="15" fillId="0" borderId="0"/>
    <xf numFmtId="0" fontId="15" fillId="0" borderId="0"/>
    <xf numFmtId="0" fontId="15" fillId="0" borderId="0"/>
    <xf numFmtId="182" fontId="29" fillId="0" borderId="0" applyFont="0"/>
    <xf numFmtId="0" fontId="29" fillId="0" borderId="0" applyFont="0"/>
    <xf numFmtId="0" fontId="15" fillId="0" borderId="0"/>
    <xf numFmtId="0" fontId="15" fillId="0" borderId="0"/>
    <xf numFmtId="0" fontId="29" fillId="0" borderId="0"/>
    <xf numFmtId="0" fontId="29" fillId="0" borderId="0"/>
    <xf numFmtId="0" fontId="29" fillId="0" borderId="0"/>
    <xf numFmtId="172" fontId="29" fillId="0" borderId="0">
      <alignment vertical="center"/>
    </xf>
    <xf numFmtId="172" fontId="29" fillId="0" borderId="0">
      <alignment vertical="center"/>
    </xf>
    <xf numFmtId="172" fontId="29" fillId="0" borderId="0">
      <alignment vertical="center"/>
    </xf>
    <xf numFmtId="0" fontId="29" fillId="0" borderId="0"/>
    <xf numFmtId="0" fontId="29" fillId="0" borderId="0"/>
    <xf numFmtId="0" fontId="29" fillId="0" borderId="0"/>
    <xf numFmtId="0" fontId="29" fillId="0" borderId="0"/>
    <xf numFmtId="182" fontId="29" fillId="0" borderId="0"/>
    <xf numFmtId="0" fontId="15" fillId="0" borderId="0"/>
    <xf numFmtId="0" fontId="15" fillId="0" borderId="0"/>
    <xf numFmtId="0" fontId="15" fillId="0" borderId="0"/>
    <xf numFmtId="0" fontId="29" fillId="0" borderId="0"/>
    <xf numFmtId="182" fontId="29" fillId="0" borderId="0"/>
    <xf numFmtId="182"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42" borderId="7" applyNumberFormat="0" applyFont="0" applyAlignment="0" applyProtection="0"/>
    <xf numFmtId="0" fontId="29" fillId="42" borderId="7" applyNumberFormat="0" applyFont="0" applyAlignment="0" applyProtection="0"/>
    <xf numFmtId="0" fontId="29" fillId="42" borderId="7" applyNumberFormat="0" applyFont="0" applyAlignment="0" applyProtection="0"/>
    <xf numFmtId="182" fontId="29" fillId="42" borderId="7" applyNumberFormat="0" applyFont="0" applyAlignment="0" applyProtection="0"/>
    <xf numFmtId="0" fontId="29" fillId="42" borderId="7" applyNumberFormat="0" applyFont="0" applyAlignment="0" applyProtection="0"/>
    <xf numFmtId="0" fontId="29" fillId="42" borderId="7" applyNumberFormat="0" applyFont="0" applyAlignment="0" applyProtection="0"/>
    <xf numFmtId="0" fontId="29" fillId="42" borderId="7" applyNumberFormat="0" applyFont="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2"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9" fontId="28" fillId="0" borderId="12">
      <alignment vertical="center"/>
    </xf>
    <xf numFmtId="9" fontId="28" fillId="0" borderId="12">
      <alignment vertical="center"/>
    </xf>
    <xf numFmtId="9" fontId="28" fillId="0" borderId="12">
      <alignment vertical="center"/>
    </xf>
    <xf numFmtId="9" fontId="28" fillId="0" borderId="12">
      <alignmen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74" fontId="29" fillId="0" borderId="0" applyFill="0" applyBorder="0" applyProtection="0">
      <alignment vertical="center"/>
    </xf>
    <xf numFmtId="174" fontId="29" fillId="0" borderId="0" applyFill="0" applyBorder="0" applyProtection="0">
      <alignment vertical="center"/>
    </xf>
    <xf numFmtId="174" fontId="29" fillId="0" borderId="0" applyFill="0" applyBorder="0" applyProtection="0">
      <alignment vertical="center"/>
    </xf>
    <xf numFmtId="175" fontId="29" fillId="0" borderId="0" applyFill="0" applyBorder="0" applyProtection="0">
      <alignment vertical="center"/>
    </xf>
    <xf numFmtId="175" fontId="29" fillId="0" borderId="0" applyFill="0" applyBorder="0" applyProtection="0">
      <alignment vertical="center"/>
    </xf>
    <xf numFmtId="175" fontId="29" fillId="0" borderId="0" applyFill="0" applyBorder="0" applyProtection="0">
      <alignment vertical="center"/>
    </xf>
    <xf numFmtId="176" fontId="29" fillId="0" borderId="0" applyFill="0" applyBorder="0" applyProtection="0">
      <alignment vertical="center"/>
    </xf>
    <xf numFmtId="176" fontId="29" fillId="0" borderId="0" applyFill="0" applyBorder="0" applyProtection="0">
      <alignment vertical="center"/>
    </xf>
    <xf numFmtId="176" fontId="29" fillId="0" borderId="0" applyFill="0" applyBorder="0" applyProtection="0">
      <alignment vertical="center"/>
    </xf>
    <xf numFmtId="177" fontId="29" fillId="0" borderId="0" applyFill="0" applyBorder="0" applyProtection="0">
      <alignment vertical="center"/>
    </xf>
    <xf numFmtId="177" fontId="29" fillId="0" borderId="0" applyFill="0" applyBorder="0" applyProtection="0">
      <alignment vertical="center"/>
    </xf>
    <xf numFmtId="177" fontId="29" fillId="0" borderId="0" applyFill="0" applyBorder="0" applyProtection="0">
      <alignment vertical="center"/>
    </xf>
    <xf numFmtId="0" fontId="38" fillId="46" borderId="0" applyNumberFormat="0" applyBorder="0">
      <alignment horizontal="right"/>
      <protection locked="0"/>
    </xf>
    <xf numFmtId="0" fontId="38" fillId="46" borderId="0" applyNumberFormat="0" applyBorder="0">
      <alignment horizontal="right"/>
      <protection locked="0"/>
    </xf>
    <xf numFmtId="0" fontId="38" fillId="46" borderId="0" applyNumberFormat="0" applyBorder="0">
      <alignment horizontal="right"/>
      <protection locked="0"/>
    </xf>
    <xf numFmtId="182" fontId="29" fillId="50" borderId="0" applyNumberFormat="0" applyFont="0" applyBorder="0" applyAlignment="0"/>
    <xf numFmtId="0" fontId="29" fillId="50" borderId="0" applyNumberFormat="0" applyFont="0" applyBorder="0" applyAlignment="0"/>
    <xf numFmtId="0" fontId="29" fillId="50" borderId="0" applyNumberFormat="0" applyFont="0" applyBorder="0" applyAlignment="0"/>
    <xf numFmtId="0" fontId="29" fillId="50" borderId="0" applyNumberFormat="0" applyFont="0" applyBorder="0" applyAlignment="0"/>
    <xf numFmtId="182" fontId="29" fillId="52" borderId="0" applyNumberFormat="0" applyBorder="0">
      <alignment horizontal="center" vertical="center" wrapText="1"/>
    </xf>
    <xf numFmtId="0" fontId="29" fillId="52" borderId="0" applyNumberFormat="0" applyBorder="0">
      <alignment horizontal="center" vertical="center" wrapText="1"/>
    </xf>
    <xf numFmtId="0" fontId="29" fillId="52" borderId="0" applyNumberFormat="0" applyBorder="0">
      <alignment horizontal="center" vertical="center" wrapText="1"/>
    </xf>
    <xf numFmtId="0" fontId="29" fillId="52" borderId="0" applyNumberFormat="0" applyBorder="0">
      <alignment horizontal="center" vertical="center" wrapText="1"/>
    </xf>
    <xf numFmtId="179" fontId="38" fillId="47" borderId="12" applyNumberFormat="0" applyBorder="0" applyAlignment="0">
      <alignment horizontal="right"/>
      <protection locked="0"/>
    </xf>
    <xf numFmtId="179" fontId="38" fillId="47" borderId="12" applyNumberFormat="0" applyBorder="0" applyAlignment="0">
      <alignment horizontal="right"/>
      <protection locked="0"/>
    </xf>
    <xf numFmtId="179" fontId="38" fillId="47" borderId="12" applyNumberFormat="0" applyBorder="0" applyAlignment="0">
      <alignment horizontal="right"/>
      <protection locked="0"/>
    </xf>
    <xf numFmtId="179" fontId="38" fillId="47" borderId="12" applyNumberFormat="0" applyBorder="0" applyAlignment="0">
      <alignment horizontal="right"/>
      <protection locked="0"/>
    </xf>
    <xf numFmtId="182" fontId="29" fillId="53" borderId="0" applyNumberFormat="0" applyFont="0" applyBorder="0" applyAlignment="0"/>
    <xf numFmtId="0" fontId="29" fillId="53" borderId="0" applyNumberFormat="0" applyFont="0" applyBorder="0" applyAlignment="0"/>
    <xf numFmtId="0" fontId="29" fillId="53" borderId="0" applyNumberFormat="0" applyFont="0" applyBorder="0" applyAlignment="0"/>
    <xf numFmtId="0" fontId="29" fillId="53" borderId="0" applyNumberFormat="0" applyFont="0" applyBorder="0" applyAlignment="0"/>
    <xf numFmtId="182" fontId="39" fillId="0" borderId="13" applyFill="0" applyBorder="0">
      <alignment horizontal="center" vertical="center"/>
    </xf>
    <xf numFmtId="0" fontId="39" fillId="0" borderId="13" applyFill="0" applyBorder="0">
      <alignment horizontal="center" vertical="center"/>
    </xf>
    <xf numFmtId="0" fontId="39" fillId="0" borderId="13" applyFill="0" applyBorder="0">
      <alignment horizontal="center" vertical="center"/>
    </xf>
    <xf numFmtId="0" fontId="39" fillId="0" borderId="13" applyFill="0" applyBorder="0">
      <alignment horizontal="center" vertical="center"/>
    </xf>
    <xf numFmtId="10" fontId="40" fillId="0" borderId="17" applyNumberFormat="0" applyBorder="0" applyAlignment="0"/>
    <xf numFmtId="10" fontId="40" fillId="0" borderId="17" applyNumberFormat="0" applyBorder="0" applyAlignment="0"/>
    <xf numFmtId="10" fontId="40" fillId="0" borderId="17" applyNumberFormat="0" applyBorder="0" applyAlignment="0"/>
    <xf numFmtId="10" fontId="40" fillId="0" borderId="17" applyNumberFormat="0" applyBorder="0" applyAlignment="0"/>
    <xf numFmtId="182" fontId="29" fillId="48" borderId="12">
      <alignment horizontal="center" wrapText="1"/>
    </xf>
    <xf numFmtId="182" fontId="29" fillId="48" borderId="12">
      <alignment horizontal="left"/>
    </xf>
    <xf numFmtId="3" fontId="29" fillId="47" borderId="12">
      <alignment horizontal="right"/>
      <protection locked="0"/>
    </xf>
    <xf numFmtId="180" fontId="29" fillId="47" borderId="12">
      <alignment horizontal="right"/>
      <protection locked="0"/>
    </xf>
    <xf numFmtId="182"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182"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2"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9" fillId="0" borderId="0"/>
    <xf numFmtId="0" fontId="29" fillId="0" borderId="0"/>
    <xf numFmtId="0" fontId="29" fillId="0" borderId="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182" fontId="30" fillId="13" borderId="4" applyNumberFormat="0" applyAlignment="0" applyProtection="0"/>
    <xf numFmtId="0" fontId="30" fillId="13" borderId="4" applyNumberFormat="0" applyAlignment="0" applyProtection="0"/>
    <xf numFmtId="0" fontId="30" fillId="13" borderId="4" applyNumberFormat="0" applyAlignment="0" applyProtection="0"/>
    <xf numFmtId="0" fontId="30" fillId="13" borderId="4" applyNumberFormat="0" applyAlignment="0" applyProtection="0"/>
    <xf numFmtId="182" fontId="44" fillId="39" borderId="4" applyNumberFormat="0" applyAlignment="0" applyProtection="0"/>
    <xf numFmtId="0" fontId="44" fillId="39" borderId="4" applyNumberFormat="0" applyAlignment="0" applyProtection="0"/>
    <xf numFmtId="0" fontId="44" fillId="39" borderId="4" applyNumberFormat="0" applyAlignment="0" applyProtection="0"/>
    <xf numFmtId="0" fontId="44" fillId="39" borderId="4" applyNumberFormat="0" applyAlignment="0" applyProtection="0"/>
    <xf numFmtId="0" fontId="57" fillId="0" borderId="0"/>
    <xf numFmtId="182"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8" fontId="29" fillId="0" borderId="0" applyFill="0" applyBorder="0" applyProtection="0">
      <alignment horizontal="right" vertical="center"/>
    </xf>
    <xf numFmtId="178" fontId="29" fillId="0" borderId="0" applyFill="0" applyBorder="0" applyProtection="0">
      <alignment horizontal="right" vertical="center"/>
    </xf>
    <xf numFmtId="178" fontId="29" fillId="0" borderId="0" applyFill="0" applyBorder="0" applyProtection="0">
      <alignment horizontal="right" vertical="center"/>
    </xf>
    <xf numFmtId="182"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182"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46" fillId="0" borderId="0"/>
    <xf numFmtId="0" fontId="46" fillId="0" borderId="0"/>
    <xf numFmtId="0" fontId="46" fillId="0" borderId="0"/>
    <xf numFmtId="182"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8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2"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26" fillId="41" borderId="5" applyNumberFormat="0" applyAlignment="0" applyProtection="0"/>
    <xf numFmtId="182"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4" fillId="0" borderId="0"/>
    <xf numFmtId="165" fontId="14" fillId="0" borderId="0" applyFont="0" applyFill="0" applyBorder="0" applyAlignment="0" applyProtection="0"/>
    <xf numFmtId="0" fontId="20" fillId="3" borderId="0" applyNumberFormat="0" applyBorder="0" applyAlignment="0" applyProtection="0"/>
    <xf numFmtId="166" fontId="29" fillId="0" borderId="0" applyFill="0" applyBorder="0" applyAlignment="0" applyProtection="0"/>
    <xf numFmtId="9" fontId="29" fillId="0" borderId="0" applyFill="0" applyBorder="0" applyAlignment="0" applyProtection="0"/>
    <xf numFmtId="0" fontId="13" fillId="0" borderId="0"/>
    <xf numFmtId="165"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48" fillId="0" borderId="0" applyFont="0" applyFill="0" applyBorder="0" applyAlignment="0" applyProtection="0"/>
    <xf numFmtId="0" fontId="16" fillId="0" borderId="0"/>
    <xf numFmtId="165" fontId="12" fillId="0" borderId="0" applyFont="0" applyFill="0" applyBorder="0" applyAlignment="0" applyProtection="0"/>
    <xf numFmtId="177" fontId="38" fillId="47" borderId="12" applyNumberFormat="0" applyBorder="0" applyAlignment="0">
      <alignment horizontal="right"/>
      <protection locked="0"/>
    </xf>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165" fontId="48" fillId="0" borderId="0" applyFont="0" applyFill="0" applyBorder="0" applyAlignment="0" applyProtection="0"/>
    <xf numFmtId="0" fontId="16" fillId="50" borderId="13" applyBorder="0"/>
    <xf numFmtId="0" fontId="16" fillId="50" borderId="13" applyBorder="0"/>
    <xf numFmtId="0" fontId="16" fillId="50" borderId="13" applyBorder="0"/>
    <xf numFmtId="0" fontId="16" fillId="50" borderId="13" applyBorder="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182" fontId="16" fillId="0" borderId="0" applyFont="0" applyFill="0" applyBorder="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165" fontId="48" fillId="0" borderId="0" applyFont="0" applyFill="0" applyBorder="0" applyAlignment="0" applyProtection="0"/>
    <xf numFmtId="165" fontId="16"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0" fontId="48" fillId="0" borderId="0"/>
    <xf numFmtId="0" fontId="16" fillId="0" borderId="0"/>
    <xf numFmtId="0" fontId="16" fillId="0" borderId="0"/>
    <xf numFmtId="0" fontId="16" fillId="0" borderId="0"/>
    <xf numFmtId="0" fontId="16" fillId="0" borderId="0"/>
    <xf numFmtId="0" fontId="1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0" borderId="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16" fillId="50" borderId="0" applyNumberFormat="0" applyFont="0" applyBorder="0" applyAlignment="0"/>
    <xf numFmtId="0" fontId="16" fillId="50" borderId="0" applyNumberFormat="0" applyFont="0" applyBorder="0" applyAlignment="0"/>
    <xf numFmtId="0" fontId="16" fillId="50" borderId="0" applyNumberFormat="0" applyFont="0" applyBorder="0" applyAlignment="0"/>
    <xf numFmtId="0" fontId="16" fillId="52" borderId="0" applyNumberFormat="0" applyBorder="0">
      <alignment horizontal="center" vertical="center" wrapText="1"/>
    </xf>
    <xf numFmtId="0" fontId="16" fillId="52" borderId="0" applyNumberFormat="0" applyBorder="0">
      <alignment horizontal="center" vertical="center" wrapText="1"/>
    </xf>
    <xf numFmtId="0" fontId="16" fillId="52" borderId="0" applyNumberFormat="0" applyBorder="0">
      <alignment horizontal="center" vertical="center" wrapText="1"/>
    </xf>
    <xf numFmtId="0" fontId="16" fillId="52" borderId="0" applyNumberFormat="0" applyBorder="0">
      <alignment horizontal="center" vertical="center" wrapText="1"/>
    </xf>
    <xf numFmtId="0" fontId="16" fillId="53" borderId="0" applyNumberFormat="0" applyFont="0" applyBorder="0" applyAlignment="0"/>
    <xf numFmtId="0" fontId="16" fillId="53" borderId="0" applyNumberFormat="0" applyFont="0" applyBorder="0" applyAlignment="0"/>
    <xf numFmtId="0" fontId="16" fillId="53" borderId="0" applyNumberFormat="0" applyFont="0" applyBorder="0" applyAlignment="0"/>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left"/>
    </xf>
    <xf numFmtId="0" fontId="16" fillId="48" borderId="12">
      <alignment horizontal="left"/>
    </xf>
    <xf numFmtId="0" fontId="16" fillId="48" borderId="12">
      <alignment horizontal="left"/>
    </xf>
    <xf numFmtId="0" fontId="16" fillId="48" borderId="12">
      <alignment horizontal="left"/>
    </xf>
    <xf numFmtId="0" fontId="16" fillId="48" borderId="12">
      <alignment horizontal="left"/>
    </xf>
    <xf numFmtId="0" fontId="16" fillId="48" borderId="12">
      <alignment horizontal="left"/>
    </xf>
    <xf numFmtId="0" fontId="16" fillId="48" borderId="12">
      <alignment horizontal="left"/>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48" fillId="0" borderId="0"/>
    <xf numFmtId="0" fontId="63" fillId="0" borderId="0"/>
    <xf numFmtId="0" fontId="11" fillId="0" borderId="0"/>
    <xf numFmtId="165" fontId="11" fillId="0" borderId="0" applyFont="0" applyFill="0" applyBorder="0" applyAlignment="0" applyProtection="0"/>
    <xf numFmtId="9" fontId="11" fillId="0" borderId="0" applyFont="0" applyFill="0" applyBorder="0" applyAlignment="0" applyProtection="0"/>
    <xf numFmtId="166" fontId="16" fillId="0" borderId="0" applyFill="0" applyBorder="0" applyAlignment="0" applyProtection="0"/>
    <xf numFmtId="9" fontId="16" fillId="0" borderId="0" applyFill="0" applyBorder="0" applyAlignment="0" applyProtection="0"/>
    <xf numFmtId="165" fontId="10" fillId="0" borderId="0" applyFont="0" applyFill="0" applyBorder="0" applyAlignment="0" applyProtection="0"/>
    <xf numFmtId="0" fontId="9" fillId="0" borderId="0"/>
    <xf numFmtId="9" fontId="9" fillId="0" borderId="0" applyFont="0" applyFill="0" applyBorder="0" applyAlignment="0" applyProtection="0"/>
    <xf numFmtId="0" fontId="16" fillId="48" borderId="12" applyNumberFormat="0" applyFont="0" applyBorder="0" applyAlignment="0">
      <alignment horizontal="center" wrapText="1"/>
    </xf>
    <xf numFmtId="165" fontId="9" fillId="0" borderId="0" applyFont="0" applyFill="0" applyBorder="0" applyAlignment="0" applyProtection="0"/>
    <xf numFmtId="175" fontId="38" fillId="47" borderId="12" applyNumberFormat="0" applyBorder="0" applyAlignment="0">
      <alignment horizontal="right"/>
      <protection locked="0"/>
    </xf>
    <xf numFmtId="165" fontId="8" fillId="0" borderId="0" applyFont="0" applyFill="0" applyBorder="0" applyAlignment="0" applyProtection="0"/>
    <xf numFmtId="0" fontId="51" fillId="0" borderId="0">
      <protection locked="0"/>
    </xf>
    <xf numFmtId="0" fontId="16" fillId="48" borderId="0" applyNumberFormat="0" applyFont="0" applyFill="0" applyBorder="0" applyAlignment="0"/>
    <xf numFmtId="0" fontId="16" fillId="48" borderId="12" applyNumberFormat="0" applyFont="0" applyBorder="0" applyAlignment="0">
      <alignment horizontal="center" wrapText="1"/>
    </xf>
    <xf numFmtId="0" fontId="16" fillId="50" borderId="0" applyBorder="0"/>
    <xf numFmtId="0" fontId="16" fillId="50" borderId="0" applyBorder="0"/>
    <xf numFmtId="0" fontId="16" fillId="0" borderId="0" applyNumberFormat="0" applyFill="0" applyBorder="0" applyAlignment="0" applyProtection="0"/>
    <xf numFmtId="0" fontId="16" fillId="0" borderId="0" applyNumberFormat="0" applyFill="0" applyBorder="0" applyAlignment="0" applyProtection="0"/>
    <xf numFmtId="184" fontId="16" fillId="0" borderId="0" applyFont="0" applyFill="0" applyBorder="0" applyAlignment="0" applyProtection="0"/>
    <xf numFmtId="166" fontId="56"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64" fontId="48" fillId="0" borderId="0" applyFont="0" applyFill="0" applyBorder="0" applyAlignment="0" applyProtection="0"/>
    <xf numFmtId="0" fontId="64"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50" borderId="0" applyBorder="0"/>
    <xf numFmtId="0" fontId="16" fillId="50" borderId="0" applyBorder="0"/>
    <xf numFmtId="0" fontId="16" fillId="48" borderId="12" applyNumberFormat="0" applyFont="0" applyBorder="0" applyAlignment="0">
      <alignment horizontal="center" wrapText="1"/>
    </xf>
    <xf numFmtId="0" fontId="16" fillId="48" borderId="12" applyNumberFormat="0" applyFont="0" applyBorder="0" applyAlignment="0">
      <alignment horizontal="center" wrapText="1"/>
    </xf>
    <xf numFmtId="0" fontId="16" fillId="48" borderId="0" applyNumberFormat="0" applyFont="0" applyFill="0" applyBorder="0" applyAlignment="0"/>
    <xf numFmtId="0" fontId="16" fillId="48" borderId="0" applyNumberFormat="0" applyFont="0" applyFill="0" applyBorder="0" applyAlignment="0"/>
    <xf numFmtId="0" fontId="16" fillId="48" borderId="0" applyNumberFormat="0" applyFont="0" applyFill="0" applyBorder="0" applyAlignment="0"/>
    <xf numFmtId="0" fontId="16" fillId="48" borderId="0" applyNumberFormat="0" applyFont="0" applyFill="0" applyBorder="0" applyAlignment="0"/>
    <xf numFmtId="0" fontId="52" fillId="2" borderId="0" applyNumberFormat="0" applyBorder="0">
      <alignment horizontal="right" vertical="center" wrapText="1" indent="1"/>
    </xf>
    <xf numFmtId="0" fontId="53" fillId="49" borderId="14" applyNumberFormat="0" applyFont="0" applyBorder="0" applyAlignment="0"/>
    <xf numFmtId="0" fontId="65" fillId="0" borderId="0"/>
    <xf numFmtId="0" fontId="36" fillId="0" borderId="0" applyNumberFormat="0" applyFill="0" applyBorder="0" applyAlignment="0" applyProtection="0"/>
    <xf numFmtId="0" fontId="36" fillId="0" borderId="0" applyNumberFormat="0" applyFill="0" applyBorder="0" applyAlignment="0" applyProtection="0"/>
    <xf numFmtId="186" fontId="16" fillId="0" borderId="0" applyFont="0" applyFill="0" applyBorder="0" applyAlignment="0" applyProtection="0"/>
    <xf numFmtId="182" fontId="16" fillId="0" borderId="0"/>
    <xf numFmtId="0" fontId="16" fillId="0" borderId="0"/>
    <xf numFmtId="0" fontId="7" fillId="0" borderId="0"/>
    <xf numFmtId="0" fontId="16" fillId="0" borderId="0"/>
    <xf numFmtId="0" fontId="16" fillId="0" borderId="0"/>
    <xf numFmtId="182" fontId="16" fillId="0" borderId="0"/>
    <xf numFmtId="182" fontId="6" fillId="0" borderId="0"/>
    <xf numFmtId="9" fontId="48" fillId="0" borderId="0" applyFont="0" applyFill="0" applyBorder="0" applyAlignment="0" applyProtection="0"/>
    <xf numFmtId="9" fontId="63" fillId="0" borderId="0" applyFont="0" applyFill="0" applyBorder="0" applyAlignment="0" applyProtection="0"/>
    <xf numFmtId="0" fontId="6" fillId="0" borderId="0"/>
    <xf numFmtId="0" fontId="47" fillId="48" borderId="0" applyNumberFormat="0" applyFont="0" applyFill="0" applyBorder="0" applyAlignment="0"/>
    <xf numFmtId="0" fontId="63" fillId="0" borderId="0"/>
    <xf numFmtId="0" fontId="5" fillId="0" borderId="0"/>
    <xf numFmtId="165" fontId="5" fillId="0" borderId="0" applyFont="0" applyFill="0" applyBorder="0" applyAlignment="0" applyProtection="0"/>
    <xf numFmtId="188" fontId="18" fillId="19" borderId="0" applyNumberFormat="0" applyBorder="0" applyAlignment="0" applyProtection="0"/>
    <xf numFmtId="188" fontId="18" fillId="20" borderId="0" applyNumberFormat="0" applyBorder="0" applyAlignment="0" applyProtection="0"/>
    <xf numFmtId="188" fontId="18" fillId="27" borderId="0" applyNumberFormat="0" applyBorder="0" applyAlignment="0" applyProtection="0"/>
    <xf numFmtId="188" fontId="18" fillId="28" borderId="0" applyNumberFormat="0" applyBorder="0" applyAlignment="0" applyProtection="0"/>
    <xf numFmtId="188" fontId="18" fillId="29" borderId="0" applyNumberFormat="0" applyBorder="0" applyAlignment="0" applyProtection="0"/>
    <xf numFmtId="188" fontId="18" fillId="30" borderId="0" applyNumberFormat="0" applyBorder="0" applyAlignment="0" applyProtection="0"/>
    <xf numFmtId="188" fontId="18" fillId="31" borderId="0" applyNumberFormat="0" applyBorder="0" applyAlignment="0" applyProtection="0"/>
    <xf numFmtId="188" fontId="18" fillId="32" borderId="0" applyNumberFormat="0" applyBorder="0" applyAlignment="0" applyProtection="0"/>
    <xf numFmtId="188" fontId="18" fillId="27" borderId="0" applyNumberFormat="0" applyBorder="0" applyAlignment="0" applyProtection="0"/>
    <xf numFmtId="188" fontId="18" fillId="28" borderId="0" applyNumberFormat="0" applyBorder="0" applyAlignment="0" applyProtection="0"/>
    <xf numFmtId="188" fontId="18" fillId="33" borderId="0" applyNumberFormat="0" applyBorder="0" applyAlignment="0" applyProtection="0"/>
    <xf numFmtId="188" fontId="45" fillId="0" borderId="0" applyNumberFormat="0" applyFill="0" applyBorder="0" applyAlignment="0" applyProtection="0"/>
    <xf numFmtId="188" fontId="24" fillId="39" borderId="4" applyNumberFormat="0" applyAlignment="0" applyProtection="0"/>
    <xf numFmtId="188" fontId="25" fillId="0" borderId="6" applyNumberFormat="0" applyFill="0" applyAlignment="0" applyProtection="0"/>
    <xf numFmtId="188" fontId="16" fillId="42" borderId="7" applyNumberFormat="0" applyFont="0" applyAlignment="0" applyProtection="0"/>
    <xf numFmtId="0" fontId="55" fillId="0" borderId="0" applyNumberFormat="0" applyFill="0" applyBorder="0" applyAlignment="0" applyProtection="0">
      <alignment vertical="top"/>
      <protection locked="0"/>
    </xf>
    <xf numFmtId="188" fontId="20" fillId="9" borderId="0" applyNumberFormat="0" applyBorder="0" applyAlignment="0" applyProtection="0"/>
    <xf numFmtId="43" fontId="16" fillId="0" borderId="0" applyFont="0" applyFill="0" applyBorder="0" applyAlignment="0" applyProtection="0"/>
    <xf numFmtId="164" fontId="51" fillId="0" borderId="0" applyFont="0" applyFill="0" applyBorder="0" applyAlignment="0" applyProtection="0"/>
    <xf numFmtId="188" fontId="34" fillId="45" borderId="0" applyNumberFormat="0" applyBorder="0" applyAlignment="0" applyProtection="0"/>
    <xf numFmtId="0" fontId="16" fillId="0" borderId="0" applyFill="0" applyBorder="0"/>
    <xf numFmtId="188" fontId="51" fillId="53" borderId="0" applyNumberFormat="0" applyFont="0" applyBorder="0" applyAlignment="0"/>
    <xf numFmtId="188" fontId="40" fillId="0" borderId="0" applyNumberFormat="0" applyBorder="0" applyAlignment="0"/>
    <xf numFmtId="188" fontId="16" fillId="0" borderId="19" applyNumberFormat="0" applyFont="0" applyBorder="0" applyAlignment="0">
      <alignment horizontal="left" indent="1"/>
    </xf>
    <xf numFmtId="188" fontId="27" fillId="10" borderId="0" applyNumberFormat="0" applyBorder="0" applyAlignment="0" applyProtection="0"/>
    <xf numFmtId="188" fontId="37" fillId="39" borderId="10" applyNumberFormat="0" applyAlignment="0" applyProtection="0"/>
    <xf numFmtId="188" fontId="31" fillId="0" borderId="0" applyNumberFormat="0" applyFill="0" applyBorder="0" applyAlignment="0" applyProtection="0"/>
    <xf numFmtId="188" fontId="36" fillId="0" borderId="0" applyNumberFormat="0" applyFill="0" applyBorder="0" applyAlignment="0" applyProtection="0"/>
    <xf numFmtId="188" fontId="21" fillId="0" borderId="1" applyNumberFormat="0" applyFill="0" applyAlignment="0" applyProtection="0"/>
    <xf numFmtId="188" fontId="22" fillId="0" borderId="2" applyNumberFormat="0" applyFill="0" applyAlignment="0" applyProtection="0"/>
    <xf numFmtId="188" fontId="23" fillId="0" borderId="3" applyNumberFormat="0" applyFill="0" applyAlignment="0" applyProtection="0"/>
    <xf numFmtId="188" fontId="23" fillId="0" borderId="0" applyNumberFormat="0" applyFill="0" applyBorder="0" applyAlignment="0" applyProtection="0"/>
    <xf numFmtId="188" fontId="26" fillId="41" borderId="5" applyNumberFormat="0" applyAlignment="0" applyProtection="0"/>
    <xf numFmtId="0" fontId="51" fillId="0" borderId="0">
      <protection locked="0"/>
    </xf>
    <xf numFmtId="185" fontId="16" fillId="0" borderId="0" applyFont="0" applyFill="0" applyBorder="0" applyAlignment="0" applyProtection="0"/>
    <xf numFmtId="0" fontId="16" fillId="0" borderId="0"/>
    <xf numFmtId="0" fontId="4" fillId="0" borderId="0"/>
    <xf numFmtId="0" fontId="3"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43" fontId="48" fillId="0" borderId="0" applyFont="0" applyFill="0" applyBorder="0" applyAlignment="0" applyProtection="0"/>
    <xf numFmtId="0" fontId="71" fillId="0" borderId="0" applyNumberFormat="0" applyFont="0" applyFill="0" applyBorder="0" applyAlignment="0" applyProtection="0">
      <alignment vertical="top"/>
      <protection locked="0"/>
    </xf>
    <xf numFmtId="0" fontId="83" fillId="0" borderId="0"/>
  </cellStyleXfs>
  <cellXfs count="168">
    <xf numFmtId="0" fontId="0" fillId="0" borderId="0" xfId="0"/>
    <xf numFmtId="0" fontId="16" fillId="0" borderId="0" xfId="204" applyAlignment="1" applyProtection="1">
      <alignment vertical="center"/>
      <protection locked="0"/>
    </xf>
    <xf numFmtId="0" fontId="16" fillId="55" borderId="0" xfId="204" applyFill="1" applyAlignment="1" applyProtection="1">
      <alignment vertical="center"/>
      <protection locked="0"/>
    </xf>
    <xf numFmtId="0" fontId="16" fillId="0" borderId="0" xfId="204" applyFill="1" applyAlignment="1" applyProtection="1">
      <alignment vertical="center"/>
      <protection locked="0"/>
    </xf>
    <xf numFmtId="0" fontId="16" fillId="0" borderId="0" xfId="204" applyFont="1" applyFill="1" applyAlignment="1" applyProtection="1">
      <alignment vertical="center"/>
      <protection locked="0"/>
    </xf>
    <xf numFmtId="0" fontId="62" fillId="0" borderId="0" xfId="204" applyFont="1" applyFill="1" applyAlignment="1" applyProtection="1">
      <alignment horizontal="left" vertical="center" wrapText="1"/>
      <protection locked="0"/>
    </xf>
    <xf numFmtId="0" fontId="68" fillId="57" borderId="0" xfId="0" applyFont="1" applyFill="1" applyProtection="1"/>
    <xf numFmtId="0" fontId="47" fillId="57" borderId="0" xfId="0" applyFont="1" applyFill="1" applyProtection="1"/>
    <xf numFmtId="0" fontId="16" fillId="57" borderId="0" xfId="0" applyFont="1" applyFill="1" applyProtection="1"/>
    <xf numFmtId="0" fontId="63" fillId="57" borderId="0" xfId="0" applyFont="1" applyFill="1" applyProtection="1"/>
    <xf numFmtId="0" fontId="16" fillId="57" borderId="8" xfId="0" applyFont="1" applyFill="1" applyBorder="1" applyProtection="1"/>
    <xf numFmtId="14" fontId="16" fillId="57" borderId="8" xfId="0" applyNumberFormat="1" applyFont="1" applyFill="1" applyBorder="1" applyAlignment="1" applyProtection="1">
      <alignment horizontal="right"/>
    </xf>
    <xf numFmtId="0" fontId="63" fillId="57" borderId="8" xfId="0" applyFont="1" applyFill="1" applyBorder="1" applyProtection="1"/>
    <xf numFmtId="0" fontId="63" fillId="55" borderId="0" xfId="0" applyFont="1" applyFill="1" applyProtection="1"/>
    <xf numFmtId="0" fontId="69" fillId="55" borderId="0" xfId="0" applyFont="1" applyFill="1" applyBorder="1" applyAlignment="1" applyProtection="1">
      <alignment horizontal="center"/>
    </xf>
    <xf numFmtId="0" fontId="69" fillId="58" borderId="34" xfId="0" applyFont="1" applyFill="1" applyBorder="1" applyAlignment="1" applyProtection="1">
      <alignment horizontal="center"/>
    </xf>
    <xf numFmtId="0" fontId="69" fillId="58" borderId="35" xfId="0" applyFont="1" applyFill="1" applyBorder="1" applyAlignment="1" applyProtection="1">
      <alignment horizontal="center"/>
    </xf>
    <xf numFmtId="0" fontId="69" fillId="58" borderId="36" xfId="0" applyFont="1" applyFill="1" applyBorder="1" applyAlignment="1" applyProtection="1">
      <alignment horizontal="center"/>
    </xf>
    <xf numFmtId="0" fontId="63" fillId="55" borderId="0" xfId="0" applyFont="1" applyFill="1" applyBorder="1" applyProtection="1"/>
    <xf numFmtId="0" fontId="63" fillId="59" borderId="33" xfId="0" applyFont="1" applyFill="1" applyBorder="1" applyProtection="1"/>
    <xf numFmtId="0" fontId="63" fillId="59" borderId="37" xfId="0" applyFont="1" applyFill="1" applyBorder="1" applyProtection="1"/>
    <xf numFmtId="0" fontId="63" fillId="59" borderId="38" xfId="0" applyFont="1" applyFill="1" applyBorder="1" applyProtection="1"/>
    <xf numFmtId="0" fontId="63" fillId="59" borderId="39" xfId="0" applyFont="1" applyFill="1" applyBorder="1" applyProtection="1"/>
    <xf numFmtId="0" fontId="63" fillId="59" borderId="40" xfId="0" applyFont="1" applyFill="1" applyBorder="1" applyProtection="1"/>
    <xf numFmtId="0" fontId="63" fillId="59" borderId="0" xfId="0" applyFont="1" applyFill="1" applyBorder="1" applyProtection="1"/>
    <xf numFmtId="0" fontId="63" fillId="60" borderId="12" xfId="0" applyFont="1" applyFill="1" applyBorder="1" applyAlignment="1" applyProtection="1">
      <alignment horizontal="center"/>
    </xf>
    <xf numFmtId="189" fontId="70" fillId="61" borderId="12" xfId="1785" applyNumberFormat="1" applyFont="1" applyFill="1" applyBorder="1" applyAlignment="1" applyProtection="1">
      <alignment horizontal="center"/>
    </xf>
    <xf numFmtId="189" fontId="70" fillId="62" borderId="12" xfId="1785" applyNumberFormat="1" applyFont="1" applyFill="1" applyBorder="1" applyAlignment="1" applyProtection="1">
      <alignment horizontal="center"/>
    </xf>
    <xf numFmtId="0" fontId="63" fillId="59" borderId="41" xfId="0" applyFont="1" applyFill="1" applyBorder="1" applyProtection="1"/>
    <xf numFmtId="0" fontId="63" fillId="59" borderId="42" xfId="0" applyFont="1" applyFill="1" applyBorder="1" applyProtection="1"/>
    <xf numFmtId="0" fontId="63" fillId="59" borderId="43" xfId="0" applyFont="1" applyFill="1" applyBorder="1" applyProtection="1"/>
    <xf numFmtId="0" fontId="69" fillId="58" borderId="33" xfId="0" applyFont="1" applyFill="1" applyBorder="1" applyAlignment="1" applyProtection="1">
      <alignment horizontal="left"/>
    </xf>
    <xf numFmtId="0" fontId="69" fillId="58" borderId="37" xfId="0" applyFont="1" applyFill="1" applyBorder="1" applyAlignment="1" applyProtection="1">
      <alignment horizontal="center" vertical="center"/>
    </xf>
    <xf numFmtId="0" fontId="69" fillId="58" borderId="37" xfId="0" applyFont="1" applyFill="1" applyBorder="1" applyAlignment="1" applyProtection="1">
      <alignment horizontal="center"/>
    </xf>
    <xf numFmtId="0" fontId="69" fillId="58" borderId="38" xfId="0" applyFont="1" applyFill="1" applyBorder="1" applyAlignment="1" applyProtection="1">
      <alignment horizontal="center"/>
    </xf>
    <xf numFmtId="0" fontId="63" fillId="55" borderId="33" xfId="0" applyFont="1" applyFill="1" applyBorder="1" applyProtection="1"/>
    <xf numFmtId="0" fontId="63" fillId="55" borderId="37" xfId="0" applyFont="1" applyFill="1" applyBorder="1" applyAlignment="1" applyProtection="1">
      <alignment horizontal="center" vertical="top"/>
    </xf>
    <xf numFmtId="0" fontId="63" fillId="55" borderId="37" xfId="0" applyFont="1" applyFill="1" applyBorder="1" applyProtection="1"/>
    <xf numFmtId="0" fontId="63" fillId="55" borderId="37" xfId="0" applyFont="1" applyFill="1" applyBorder="1" applyAlignment="1" applyProtection="1">
      <alignment wrapText="1"/>
    </xf>
    <xf numFmtId="0" fontId="63" fillId="55" borderId="38" xfId="0" applyFont="1" applyFill="1" applyBorder="1" applyProtection="1"/>
    <xf numFmtId="0" fontId="63" fillId="55" borderId="39" xfId="0" applyFont="1" applyFill="1" applyBorder="1" applyAlignment="1" applyProtection="1">
      <alignment vertical="top"/>
    </xf>
    <xf numFmtId="0" fontId="72" fillId="55" borderId="0" xfId="1786" quotePrefix="1" applyFont="1" applyFill="1" applyBorder="1" applyAlignment="1" applyProtection="1">
      <alignment horizontal="center" vertical="top"/>
    </xf>
    <xf numFmtId="0" fontId="63" fillId="55" borderId="40" xfId="0" applyFont="1" applyFill="1" applyBorder="1" applyProtection="1"/>
    <xf numFmtId="0" fontId="63" fillId="55" borderId="39" xfId="0" applyFont="1" applyFill="1" applyBorder="1" applyProtection="1"/>
    <xf numFmtId="0" fontId="63" fillId="55" borderId="0" xfId="0" applyFont="1" applyFill="1" applyBorder="1" applyAlignment="1" applyProtection="1">
      <alignment horizontal="center" vertical="top"/>
    </xf>
    <xf numFmtId="0" fontId="63" fillId="55" borderId="0" xfId="0" applyFont="1" applyFill="1" applyBorder="1" applyAlignment="1" applyProtection="1">
      <alignment wrapText="1"/>
    </xf>
    <xf numFmtId="0" fontId="63" fillId="55" borderId="41" xfId="0" applyFont="1" applyFill="1" applyBorder="1" applyProtection="1"/>
    <xf numFmtId="0" fontId="63" fillId="55" borderId="42" xfId="0" applyFont="1" applyFill="1" applyBorder="1" applyAlignment="1" applyProtection="1">
      <alignment horizontal="center"/>
    </xf>
    <xf numFmtId="0" fontId="63" fillId="55" borderId="42" xfId="0" applyFont="1" applyFill="1" applyBorder="1" applyProtection="1"/>
    <xf numFmtId="0" fontId="63" fillId="55" borderId="42" xfId="0" applyFont="1" applyFill="1" applyBorder="1" applyAlignment="1" applyProtection="1">
      <alignment wrapText="1"/>
    </xf>
    <xf numFmtId="0" fontId="63" fillId="55" borderId="43" xfId="0" applyFont="1" applyFill="1" applyBorder="1" applyProtection="1"/>
    <xf numFmtId="0" fontId="73" fillId="57" borderId="0" xfId="0" applyFont="1" applyFill="1" applyProtection="1"/>
    <xf numFmtId="183" fontId="16" fillId="59" borderId="0" xfId="813" applyNumberFormat="1" applyFont="1" applyFill="1" applyBorder="1" applyAlignment="1" applyProtection="1">
      <alignment horizontal="right" vertical="center"/>
      <protection locked="0"/>
    </xf>
    <xf numFmtId="0" fontId="16" fillId="57" borderId="0" xfId="0" applyFont="1" applyFill="1" applyAlignment="1" applyProtection="1">
      <alignment horizontal="center"/>
    </xf>
    <xf numFmtId="0" fontId="16" fillId="57" borderId="8" xfId="0" applyFont="1" applyFill="1" applyBorder="1" applyAlignment="1" applyProtection="1">
      <alignment horizontal="center"/>
    </xf>
    <xf numFmtId="0" fontId="16" fillId="0" borderId="0" xfId="204" applyFill="1" applyAlignment="1" applyProtection="1">
      <alignment horizontal="center" vertical="center"/>
      <protection locked="0"/>
    </xf>
    <xf numFmtId="0" fontId="16" fillId="55" borderId="0" xfId="204" applyFill="1" applyAlignment="1" applyProtection="1">
      <alignment horizontal="center" vertical="center"/>
      <protection locked="0"/>
    </xf>
    <xf numFmtId="0" fontId="16" fillId="0" borderId="0" xfId="204" applyAlignment="1" applyProtection="1">
      <alignment horizontal="center" vertical="center"/>
      <protection locked="0"/>
    </xf>
    <xf numFmtId="0" fontId="74" fillId="55" borderId="0" xfId="0" applyFont="1" applyFill="1" applyBorder="1" applyProtection="1"/>
    <xf numFmtId="0" fontId="69" fillId="58" borderId="35" xfId="0" applyFont="1" applyFill="1" applyBorder="1" applyAlignment="1" applyProtection="1"/>
    <xf numFmtId="0" fontId="69" fillId="55" borderId="0" xfId="0" applyFont="1" applyFill="1" applyBorder="1" applyAlignment="1" applyProtection="1"/>
    <xf numFmtId="0" fontId="67" fillId="65" borderId="33" xfId="204" applyFont="1" applyFill="1" applyBorder="1" applyAlignment="1" applyProtection="1">
      <alignment horizontal="center" vertical="center" wrapText="1"/>
      <protection locked="0"/>
    </xf>
    <xf numFmtId="0" fontId="67" fillId="65" borderId="37" xfId="204" applyFont="1" applyFill="1" applyBorder="1" applyAlignment="1" applyProtection="1">
      <alignment horizontal="center" vertical="center" wrapText="1"/>
      <protection locked="0"/>
    </xf>
    <xf numFmtId="183" fontId="61" fillId="65" borderId="37" xfId="813" applyNumberFormat="1" applyFont="1" applyFill="1" applyBorder="1" applyAlignment="1" applyProtection="1">
      <alignment vertical="center" wrapText="1"/>
      <protection locked="0"/>
    </xf>
    <xf numFmtId="0" fontId="75" fillId="65" borderId="38" xfId="204" applyFont="1" applyFill="1" applyBorder="1" applyAlignment="1" applyProtection="1">
      <alignment horizontal="center" vertical="center" wrapText="1"/>
      <protection locked="0"/>
    </xf>
    <xf numFmtId="0" fontId="67" fillId="65" borderId="42" xfId="204" applyFont="1" applyFill="1" applyBorder="1" applyAlignment="1" applyProtection="1">
      <alignment horizontal="center" vertical="center" wrapText="1"/>
      <protection locked="0"/>
    </xf>
    <xf numFmtId="183" fontId="61" fillId="65" borderId="42" xfId="813" applyNumberFormat="1" applyFont="1" applyFill="1" applyBorder="1" applyAlignment="1" applyProtection="1">
      <alignment vertical="center" wrapText="1"/>
      <protection locked="0"/>
    </xf>
    <xf numFmtId="0" fontId="75" fillId="65" borderId="43" xfId="204" applyFont="1" applyFill="1" applyBorder="1" applyAlignment="1" applyProtection="1">
      <alignment horizontal="center" vertical="center" wrapText="1"/>
      <protection locked="0"/>
    </xf>
    <xf numFmtId="0" fontId="76" fillId="65" borderId="37" xfId="204" applyFont="1" applyFill="1" applyBorder="1" applyAlignment="1" applyProtection="1">
      <alignment vertical="center" wrapText="1"/>
      <protection locked="0"/>
    </xf>
    <xf numFmtId="0" fontId="76" fillId="65" borderId="42" xfId="204" applyFont="1" applyFill="1" applyBorder="1" applyAlignment="1" applyProtection="1">
      <alignment vertical="center" wrapText="1"/>
      <protection locked="0"/>
    </xf>
    <xf numFmtId="0" fontId="16" fillId="57" borderId="17" xfId="0" applyFont="1" applyFill="1" applyBorder="1" applyProtection="1"/>
    <xf numFmtId="0" fontId="16" fillId="57" borderId="18" xfId="0" applyFont="1" applyFill="1" applyBorder="1" applyProtection="1"/>
    <xf numFmtId="0" fontId="74" fillId="55" borderId="17" xfId="0" applyFont="1" applyFill="1" applyBorder="1" applyProtection="1"/>
    <xf numFmtId="183" fontId="16" fillId="59" borderId="39" xfId="813" applyNumberFormat="1" applyFont="1" applyFill="1" applyBorder="1" applyAlignment="1" applyProtection="1">
      <alignment horizontal="right" vertical="center"/>
      <protection locked="0"/>
    </xf>
    <xf numFmtId="0" fontId="38" fillId="0" borderId="0" xfId="204" applyFont="1" applyFill="1" applyAlignment="1" applyProtection="1">
      <alignment vertical="center"/>
      <protection locked="0"/>
    </xf>
    <xf numFmtId="0" fontId="77" fillId="64" borderId="34" xfId="204" applyFont="1" applyFill="1" applyBorder="1" applyAlignment="1" applyProtection="1">
      <alignment horizontal="center" vertical="center" wrapText="1"/>
      <protection locked="0"/>
    </xf>
    <xf numFmtId="0" fontId="77" fillId="64" borderId="35" xfId="204" applyFont="1" applyFill="1" applyBorder="1" applyAlignment="1" applyProtection="1">
      <alignment horizontal="center" vertical="center" wrapText="1"/>
      <protection locked="0"/>
    </xf>
    <xf numFmtId="0" fontId="77" fillId="64" borderId="36" xfId="204" applyFont="1" applyFill="1" applyBorder="1" applyAlignment="1" applyProtection="1">
      <alignment horizontal="center" vertical="center" wrapText="1"/>
      <protection locked="0"/>
    </xf>
    <xf numFmtId="0" fontId="78" fillId="65" borderId="0" xfId="204" applyFont="1" applyFill="1" applyBorder="1" applyAlignment="1" applyProtection="1">
      <alignment horizontal="center" vertical="center" wrapText="1"/>
      <protection locked="0"/>
    </xf>
    <xf numFmtId="0" fontId="69" fillId="65" borderId="0" xfId="204" quotePrefix="1" applyFont="1" applyFill="1" applyBorder="1" applyAlignment="1" applyProtection="1">
      <alignment vertical="center" wrapText="1"/>
      <protection locked="0"/>
    </xf>
    <xf numFmtId="0" fontId="69" fillId="65" borderId="40" xfId="204" quotePrefix="1" applyFont="1" applyFill="1" applyBorder="1" applyAlignment="1" applyProtection="1">
      <alignment horizontal="center" vertical="center" wrapText="1"/>
      <protection locked="0"/>
    </xf>
    <xf numFmtId="0" fontId="81" fillId="0" borderId="0" xfId="204" applyFont="1" applyFill="1" applyAlignment="1" applyProtection="1">
      <alignment vertical="center"/>
      <protection locked="0"/>
    </xf>
    <xf numFmtId="0" fontId="62" fillId="0" borderId="0" xfId="204" applyFont="1" applyFill="1" applyAlignment="1" applyProtection="1">
      <alignment vertical="center"/>
      <protection locked="0"/>
    </xf>
    <xf numFmtId="0" fontId="69" fillId="65" borderId="0" xfId="204" applyFont="1" applyFill="1" applyBorder="1" applyAlignment="1" applyProtection="1">
      <alignment vertical="center" wrapText="1"/>
      <protection locked="0"/>
    </xf>
    <xf numFmtId="0" fontId="69" fillId="65" borderId="40" xfId="204" applyFont="1" applyFill="1" applyBorder="1" applyAlignment="1" applyProtection="1">
      <alignment horizontal="center" vertical="center" wrapText="1"/>
      <protection locked="0"/>
    </xf>
    <xf numFmtId="0" fontId="63" fillId="59" borderId="0" xfId="0" applyFont="1" applyFill="1" applyBorder="1" applyAlignment="1" applyProtection="1">
      <alignment wrapText="1"/>
    </xf>
    <xf numFmtId="180" fontId="16" fillId="60" borderId="9" xfId="232" applyNumberFormat="1" applyFont="1" applyFill="1" applyBorder="1" applyAlignment="1" applyProtection="1">
      <alignment horizontal="right" vertical="center"/>
    </xf>
    <xf numFmtId="180" fontId="16" fillId="59" borderId="13" xfId="232" applyNumberFormat="1" applyFont="1" applyFill="1" applyBorder="1" applyAlignment="1" applyProtection="1">
      <alignment horizontal="right" vertical="center"/>
    </xf>
    <xf numFmtId="10" fontId="16" fillId="59" borderId="13" xfId="232" applyNumberFormat="1" applyFont="1" applyFill="1" applyBorder="1" applyAlignment="1" applyProtection="1">
      <alignment horizontal="right" vertical="center"/>
    </xf>
    <xf numFmtId="183" fontId="16" fillId="59" borderId="40" xfId="813" applyNumberFormat="1" applyFont="1" applyFill="1" applyBorder="1" applyAlignment="1" applyProtection="1">
      <alignment horizontal="right" vertical="center"/>
    </xf>
    <xf numFmtId="187" fontId="16" fillId="0" borderId="0" xfId="204" applyNumberFormat="1" applyFill="1" applyAlignment="1" applyProtection="1">
      <alignment vertical="center"/>
    </xf>
    <xf numFmtId="0" fontId="16" fillId="55" borderId="0" xfId="204" applyFont="1" applyFill="1" applyBorder="1" applyAlignment="1" applyProtection="1">
      <alignment vertical="center"/>
    </xf>
    <xf numFmtId="180" fontId="16" fillId="59" borderId="0" xfId="232" applyNumberFormat="1" applyFont="1" applyFill="1" applyBorder="1" applyAlignment="1" applyProtection="1">
      <alignment horizontal="right" vertical="center"/>
    </xf>
    <xf numFmtId="10" fontId="16" fillId="59" borderId="0" xfId="232" applyNumberFormat="1" applyFont="1" applyFill="1" applyBorder="1" applyAlignment="1" applyProtection="1">
      <alignment horizontal="right" vertical="center"/>
    </xf>
    <xf numFmtId="0" fontId="16" fillId="0" borderId="0" xfId="204" applyFill="1" applyAlignment="1" applyProtection="1">
      <alignment vertical="center"/>
    </xf>
    <xf numFmtId="0" fontId="69" fillId="58" borderId="36" xfId="0" applyFont="1" applyFill="1" applyBorder="1" applyAlignment="1" applyProtection="1"/>
    <xf numFmtId="0" fontId="69" fillId="65" borderId="0" xfId="204" quotePrefix="1" applyFont="1" applyFill="1" applyBorder="1" applyAlignment="1" applyProtection="1">
      <alignment vertical="center"/>
      <protection locked="0"/>
    </xf>
    <xf numFmtId="0" fontId="74" fillId="55" borderId="0" xfId="204" applyFont="1" applyFill="1" applyAlignment="1" applyProtection="1">
      <alignment vertical="center"/>
    </xf>
    <xf numFmtId="0" fontId="47" fillId="63" borderId="21" xfId="204" applyFont="1" applyFill="1" applyBorder="1" applyAlignment="1" applyProtection="1">
      <alignment horizontal="center" vertical="center"/>
    </xf>
    <xf numFmtId="0" fontId="47" fillId="63" borderId="23" xfId="204" applyFont="1" applyFill="1" applyBorder="1" applyAlignment="1" applyProtection="1">
      <alignment horizontal="center" vertical="center"/>
    </xf>
    <xf numFmtId="0" fontId="16" fillId="63" borderId="24" xfId="204" applyFont="1" applyFill="1" applyBorder="1" applyAlignment="1" applyProtection="1">
      <alignment horizontal="center" vertical="center"/>
    </xf>
    <xf numFmtId="0" fontId="16" fillId="63" borderId="25" xfId="204" applyFont="1" applyFill="1" applyBorder="1" applyAlignment="1" applyProtection="1">
      <alignment horizontal="center" vertical="center"/>
    </xf>
    <xf numFmtId="0" fontId="16" fillId="63" borderId="31" xfId="204" applyFont="1" applyFill="1" applyBorder="1" applyAlignment="1" applyProtection="1">
      <alignment horizontal="center" vertical="center"/>
    </xf>
    <xf numFmtId="0" fontId="16" fillId="63" borderId="32" xfId="204" applyFont="1" applyFill="1" applyBorder="1" applyAlignment="1" applyProtection="1">
      <alignment horizontal="center" vertical="center"/>
    </xf>
    <xf numFmtId="0" fontId="69" fillId="58" borderId="26" xfId="204" applyFont="1" applyFill="1" applyBorder="1" applyAlignment="1" applyProtection="1">
      <alignment vertical="center" wrapText="1"/>
    </xf>
    <xf numFmtId="0" fontId="16" fillId="0" borderId="0" xfId="204" applyFont="1" applyFill="1" applyAlignment="1" applyProtection="1">
      <alignment vertical="center"/>
    </xf>
    <xf numFmtId="0" fontId="66" fillId="0" borderId="45" xfId="204" applyFont="1" applyFill="1" applyBorder="1" applyAlignment="1" applyProtection="1">
      <alignment vertical="center" wrapText="1"/>
    </xf>
    <xf numFmtId="0" fontId="16" fillId="0" borderId="0" xfId="204" applyFont="1" applyFill="1" applyAlignment="1" applyProtection="1">
      <alignment horizontal="center" vertical="center"/>
    </xf>
    <xf numFmtId="0" fontId="16" fillId="0" borderId="0" xfId="204" applyFont="1" applyFill="1" applyBorder="1" applyAlignment="1" applyProtection="1">
      <alignment vertical="center" wrapText="1"/>
    </xf>
    <xf numFmtId="0" fontId="16" fillId="0" borderId="0" xfId="204" applyFont="1" applyFill="1" applyBorder="1" applyAlignment="1" applyProtection="1">
      <alignment horizontal="center" vertical="center" wrapText="1"/>
    </xf>
    <xf numFmtId="0" fontId="16" fillId="0" borderId="16" xfId="204" applyFont="1" applyFill="1" applyBorder="1" applyAlignment="1" applyProtection="1">
      <alignment horizontal="center" vertical="center"/>
    </xf>
    <xf numFmtId="0" fontId="16" fillId="0" borderId="16" xfId="204" applyFont="1" applyFill="1" applyBorder="1" applyAlignment="1" applyProtection="1">
      <alignment vertical="center" wrapText="1"/>
    </xf>
    <xf numFmtId="0" fontId="16" fillId="0" borderId="16" xfId="204" applyFont="1" applyFill="1" applyBorder="1" applyAlignment="1" applyProtection="1">
      <alignment horizontal="center" vertical="center" wrapText="1"/>
    </xf>
    <xf numFmtId="0" fontId="16" fillId="0" borderId="16" xfId="204" applyFont="1" applyFill="1" applyBorder="1" applyAlignment="1" applyProtection="1">
      <alignment vertical="center"/>
    </xf>
    <xf numFmtId="0" fontId="47" fillId="0" borderId="0" xfId="204" applyFont="1" applyFill="1" applyAlignment="1" applyProtection="1">
      <alignment vertical="center"/>
    </xf>
    <xf numFmtId="0" fontId="63" fillId="55" borderId="0" xfId="204" applyFont="1" applyFill="1" applyBorder="1" applyAlignment="1" applyProtection="1">
      <alignment vertical="center"/>
    </xf>
    <xf numFmtId="0" fontId="82" fillId="0" borderId="0" xfId="0" applyFont="1" applyProtection="1"/>
    <xf numFmtId="0" fontId="82" fillId="0" borderId="17" xfId="0" applyFont="1" applyBorder="1" applyProtection="1"/>
    <xf numFmtId="49" fontId="16" fillId="66" borderId="23" xfId="204" applyNumberFormat="1" applyFont="1" applyFill="1" applyBorder="1" applyAlignment="1" applyProtection="1">
      <alignment horizontal="center" vertical="center" wrapText="1"/>
    </xf>
    <xf numFmtId="49" fontId="16" fillId="55" borderId="40" xfId="204" applyNumberFormat="1" applyFont="1" applyFill="1" applyBorder="1" applyAlignment="1" applyProtection="1">
      <alignment horizontal="center" vertical="center" wrapText="1"/>
    </xf>
    <xf numFmtId="180" fontId="66" fillId="0" borderId="45" xfId="204" quotePrefix="1" applyNumberFormat="1" applyFont="1" applyFill="1" applyBorder="1" applyAlignment="1" applyProtection="1">
      <alignment horizontal="center" vertical="center" wrapText="1"/>
    </xf>
    <xf numFmtId="180" fontId="63" fillId="55" borderId="40" xfId="204" applyNumberFormat="1" applyFont="1" applyFill="1" applyBorder="1" applyAlignment="1" applyProtection="1">
      <alignment horizontal="center" vertical="center" wrapText="1"/>
    </xf>
    <xf numFmtId="0" fontId="16" fillId="0" borderId="0" xfId="204" applyFont="1" applyFill="1" applyAlignment="1" applyProtection="1">
      <alignment vertical="center" wrapText="1"/>
    </xf>
    <xf numFmtId="180" fontId="66" fillId="0" borderId="0" xfId="204" applyNumberFormat="1" applyFont="1" applyFill="1" applyBorder="1" applyAlignment="1" applyProtection="1">
      <alignment horizontal="center" vertical="center" wrapText="1"/>
    </xf>
    <xf numFmtId="180" fontId="66" fillId="55" borderId="0" xfId="204" applyNumberFormat="1" applyFont="1" applyFill="1" applyBorder="1" applyAlignment="1" applyProtection="1">
      <alignment horizontal="center" vertical="center" wrapText="1"/>
    </xf>
    <xf numFmtId="0" fontId="82" fillId="0" borderId="16" xfId="0" applyFont="1" applyBorder="1" applyProtection="1"/>
    <xf numFmtId="180" fontId="66" fillId="0" borderId="16" xfId="204" applyNumberFormat="1" applyFont="1" applyFill="1" applyBorder="1" applyAlignment="1" applyProtection="1">
      <alignment horizontal="center" vertical="center" wrapText="1"/>
    </xf>
    <xf numFmtId="180" fontId="66" fillId="55" borderId="16" xfId="204" applyNumberFormat="1" applyFont="1" applyFill="1" applyBorder="1" applyAlignment="1" applyProtection="1">
      <alignment horizontal="center" vertical="center" wrapText="1"/>
    </xf>
    <xf numFmtId="180" fontId="66" fillId="0" borderId="20" xfId="204" applyNumberFormat="1" applyFont="1" applyFill="1" applyBorder="1" applyAlignment="1" applyProtection="1">
      <alignment horizontal="center" vertical="center" wrapText="1"/>
    </xf>
    <xf numFmtId="0" fontId="82" fillId="0" borderId="0" xfId="0" applyFont="1" applyAlignment="1" applyProtection="1"/>
    <xf numFmtId="0" fontId="63" fillId="67" borderId="12" xfId="0" applyFont="1" applyFill="1" applyBorder="1" applyAlignment="1" applyProtection="1">
      <alignment horizontal="center" wrapText="1"/>
    </xf>
    <xf numFmtId="0" fontId="69" fillId="58" borderId="37" xfId="0" applyFont="1" applyFill="1" applyBorder="1" applyAlignment="1">
      <alignment horizontal="center"/>
    </xf>
    <xf numFmtId="0" fontId="63" fillId="55" borderId="0" xfId="0" applyFont="1" applyFill="1" applyAlignment="1" applyProtection="1">
      <alignment vertical="center" wrapText="1"/>
    </xf>
    <xf numFmtId="190" fontId="80" fillId="67" borderId="46" xfId="813" applyNumberFormat="1" applyFont="1" applyFill="1" applyBorder="1" applyAlignment="1" applyProtection="1">
      <alignment vertical="center" wrapText="1"/>
    </xf>
    <xf numFmtId="0" fontId="63" fillId="59" borderId="42" xfId="0" applyFont="1" applyFill="1" applyBorder="1" applyAlignment="1" applyProtection="1">
      <alignment wrapText="1"/>
    </xf>
    <xf numFmtId="190" fontId="63" fillId="59" borderId="42" xfId="0" applyNumberFormat="1" applyFont="1" applyFill="1" applyBorder="1" applyProtection="1"/>
    <xf numFmtId="190" fontId="16" fillId="0" borderId="0" xfId="204" applyNumberFormat="1" applyAlignment="1" applyProtection="1">
      <alignment vertical="center"/>
      <protection locked="0"/>
    </xf>
    <xf numFmtId="191" fontId="16" fillId="60" borderId="9" xfId="813" applyNumberFormat="1" applyFont="1" applyFill="1" applyBorder="1" applyAlignment="1" applyProtection="1">
      <alignment horizontal="right" vertical="center"/>
    </xf>
    <xf numFmtId="49" fontId="47" fillId="66" borderId="21" xfId="204" applyNumberFormat="1" applyFont="1" applyFill="1" applyBorder="1" applyAlignment="1" applyProtection="1">
      <alignment horizontal="center" vertical="center" wrapText="1"/>
    </xf>
    <xf numFmtId="49" fontId="47" fillId="66" borderId="30" xfId="204" applyNumberFormat="1" applyFont="1" applyFill="1" applyBorder="1" applyAlignment="1" applyProtection="1">
      <alignment horizontal="center" vertical="center" wrapText="1"/>
    </xf>
    <xf numFmtId="49" fontId="47" fillId="66" borderId="22" xfId="204" applyNumberFormat="1" applyFont="1" applyFill="1" applyBorder="1" applyAlignment="1" applyProtection="1">
      <alignment horizontal="center" vertical="center" wrapText="1"/>
    </xf>
    <xf numFmtId="49" fontId="47" fillId="66" borderId="23" xfId="204" applyNumberFormat="1" applyFont="1" applyFill="1" applyBorder="1" applyAlignment="1" applyProtection="1">
      <alignment horizontal="center" vertical="center" wrapText="1"/>
    </xf>
    <xf numFmtId="0" fontId="69" fillId="64" borderId="34" xfId="204" applyFont="1" applyFill="1" applyBorder="1" applyAlignment="1" applyProtection="1">
      <alignment vertical="center" wrapText="1"/>
    </xf>
    <xf numFmtId="0" fontId="69" fillId="64" borderId="46" xfId="204" applyFont="1" applyFill="1" applyBorder="1" applyAlignment="1" applyProtection="1">
      <alignment horizontal="center" vertical="center"/>
    </xf>
    <xf numFmtId="0" fontId="74" fillId="64" borderId="46" xfId="204" applyFont="1" applyFill="1" applyBorder="1" applyAlignment="1" applyProtection="1">
      <alignment vertical="center" wrapText="1"/>
    </xf>
    <xf numFmtId="180" fontId="63" fillId="59" borderId="35" xfId="204" applyNumberFormat="1" applyFont="1" applyFill="1" applyBorder="1" applyAlignment="1" applyProtection="1">
      <alignment horizontal="center" vertical="center" wrapText="1"/>
    </xf>
    <xf numFmtId="180" fontId="63" fillId="59" borderId="34" xfId="204" applyNumberFormat="1" applyFont="1" applyFill="1" applyBorder="1" applyAlignment="1" applyProtection="1">
      <alignment horizontal="center" vertical="center" wrapText="1"/>
    </xf>
    <xf numFmtId="180" fontId="63" fillId="59" borderId="29" xfId="204" applyNumberFormat="1" applyFont="1" applyFill="1" applyBorder="1" applyAlignment="1" applyProtection="1">
      <alignment horizontal="center" vertical="center" wrapText="1"/>
    </xf>
    <xf numFmtId="180" fontId="63" fillId="59" borderId="28" xfId="204" applyNumberFormat="1" applyFont="1" applyFill="1" applyBorder="1" applyAlignment="1" applyProtection="1">
      <alignment horizontal="center" vertical="center" wrapText="1"/>
    </xf>
    <xf numFmtId="0" fontId="74" fillId="64" borderId="46" xfId="204" applyFont="1" applyFill="1" applyBorder="1" applyAlignment="1" applyProtection="1">
      <alignment horizontal="center" vertical="center" wrapText="1"/>
    </xf>
    <xf numFmtId="180" fontId="63" fillId="59" borderId="27" xfId="204" applyNumberFormat="1" applyFont="1" applyFill="1" applyBorder="1" applyAlignment="1" applyProtection="1">
      <alignment horizontal="center" vertical="center" wrapText="1"/>
    </xf>
    <xf numFmtId="180" fontId="63" fillId="59" borderId="44" xfId="204" applyNumberFormat="1" applyFont="1" applyFill="1" applyBorder="1" applyAlignment="1" applyProtection="1">
      <alignment horizontal="center" vertical="center" wrapText="1"/>
    </xf>
    <xf numFmtId="0" fontId="70" fillId="55" borderId="0" xfId="0" applyFont="1" applyFill="1" applyProtection="1"/>
    <xf numFmtId="179" fontId="63" fillId="55" borderId="0" xfId="0" applyNumberFormat="1" applyFont="1" applyFill="1" applyProtection="1"/>
    <xf numFmtId="14" fontId="63" fillId="55" borderId="0" xfId="0" applyNumberFormat="1" applyFont="1" applyFill="1" applyProtection="1"/>
    <xf numFmtId="10" fontId="16" fillId="60" borderId="12" xfId="232" applyNumberFormat="1" applyFont="1" applyFill="1" applyBorder="1" applyAlignment="1" applyProtection="1">
      <alignment horizontal="right" vertical="center"/>
    </xf>
    <xf numFmtId="0" fontId="63" fillId="55" borderId="12" xfId="0" applyFont="1" applyFill="1" applyBorder="1" applyAlignment="1" applyProtection="1">
      <alignment horizontal="center"/>
    </xf>
    <xf numFmtId="0" fontId="16" fillId="55" borderId="12" xfId="204" applyFont="1" applyFill="1" applyBorder="1" applyAlignment="1" applyProtection="1">
      <alignment vertical="center"/>
      <protection locked="0"/>
    </xf>
    <xf numFmtId="0" fontId="16" fillId="55" borderId="12" xfId="204" applyFont="1" applyFill="1" applyBorder="1" applyAlignment="1" applyProtection="1">
      <alignment horizontal="center" vertical="center"/>
      <protection locked="0"/>
    </xf>
    <xf numFmtId="190" fontId="80" fillId="55" borderId="46" xfId="1666" applyNumberFormat="1" applyFont="1" applyFill="1" applyBorder="1" applyAlignment="1" applyProtection="1">
      <alignment horizontal="right" vertical="center"/>
      <protection locked="0"/>
    </xf>
    <xf numFmtId="190" fontId="16" fillId="55" borderId="12" xfId="813" applyNumberFormat="1" applyFont="1" applyFill="1" applyBorder="1" applyAlignment="1" applyProtection="1">
      <alignment vertical="center"/>
      <protection locked="0"/>
    </xf>
    <xf numFmtId="0" fontId="63" fillId="55" borderId="0" xfId="0" applyFont="1" applyFill="1" applyBorder="1" applyAlignment="1" applyProtection="1">
      <alignment horizontal="left" vertical="top" wrapText="1"/>
    </xf>
    <xf numFmtId="0" fontId="16" fillId="55" borderId="0" xfId="0" applyFont="1" applyFill="1" applyAlignment="1">
      <alignment horizontal="left" vertical="center" wrapText="1"/>
    </xf>
    <xf numFmtId="0" fontId="70" fillId="0" borderId="0" xfId="0" applyFont="1" applyBorder="1" applyAlignment="1">
      <alignment horizontal="left" wrapText="1"/>
    </xf>
    <xf numFmtId="0" fontId="63" fillId="59" borderId="0" xfId="0" applyFont="1" applyFill="1" applyBorder="1" applyAlignment="1" applyProtection="1">
      <alignment horizontal="left" wrapText="1"/>
    </xf>
    <xf numFmtId="0" fontId="69" fillId="65" borderId="0" xfId="204" applyFont="1" applyFill="1" applyBorder="1" applyAlignment="1" applyProtection="1">
      <alignment horizontal="left" vertical="center" wrapText="1"/>
      <protection locked="0"/>
    </xf>
    <xf numFmtId="0" fontId="84" fillId="0" borderId="39" xfId="204" applyFont="1" applyFill="1" applyBorder="1" applyAlignment="1" applyProtection="1">
      <alignment horizontal="left" vertical="center" wrapText="1"/>
      <protection locked="0"/>
    </xf>
    <xf numFmtId="0" fontId="84" fillId="0" borderId="0" xfId="204" applyFont="1" applyFill="1" applyAlignment="1" applyProtection="1">
      <alignment horizontal="left" vertical="center" wrapText="1"/>
      <protection locked="0"/>
    </xf>
  </cellXfs>
  <cellStyles count="1788">
    <cellStyle name="20 % - Aksentti1" xfId="1"/>
    <cellStyle name="20 % - Aksentti1 2" xfId="307"/>
    <cellStyle name="20 % - Aksentti1 2 2" xfId="1072"/>
    <cellStyle name="20 % - Aksentti1 3" xfId="308"/>
    <cellStyle name="20 % - Aksentti1 3 2" xfId="1073"/>
    <cellStyle name="20 % - Aksentti1 4" xfId="309"/>
    <cellStyle name="20 % - Aksentti1 4 2" xfId="1074"/>
    <cellStyle name="20 % - Aksentti1 5" xfId="310"/>
    <cellStyle name="20 % - Aksentti1 5 2" xfId="1075"/>
    <cellStyle name="20 % - Aksentti1 6" xfId="1076"/>
    <cellStyle name="20 % - Aksentti1 6 2" xfId="1077"/>
    <cellStyle name="20 % - Aksentti1 7" xfId="1078"/>
    <cellStyle name="20 % - Aksentti1 7 2" xfId="1079"/>
    <cellStyle name="20 % - Aksentti1 8" xfId="1080"/>
    <cellStyle name="20 % - Aksentti1 8 2" xfId="1081"/>
    <cellStyle name="20 % - Aksentti1 9" xfId="1082"/>
    <cellStyle name="20 % - Aksentti1_G14 - group TPs" xfId="1083"/>
    <cellStyle name="20 % - Aksentti2" xfId="2"/>
    <cellStyle name="20 % - Aksentti2 2" xfId="311"/>
    <cellStyle name="20 % - Aksentti2 2 2" xfId="1084"/>
    <cellStyle name="20 % - Aksentti2 3" xfId="312"/>
    <cellStyle name="20 % - Aksentti2 3 2" xfId="1085"/>
    <cellStyle name="20 % - Aksentti2 4" xfId="313"/>
    <cellStyle name="20 % - Aksentti2 4 2" xfId="1086"/>
    <cellStyle name="20 % - Aksentti2 5" xfId="314"/>
    <cellStyle name="20 % - Aksentti2 5 2" xfId="1087"/>
    <cellStyle name="20 % - Aksentti2 6" xfId="1088"/>
    <cellStyle name="20 % - Aksentti2 6 2" xfId="1089"/>
    <cellStyle name="20 % - Aksentti2 7" xfId="1090"/>
    <cellStyle name="20 % - Aksentti2 7 2" xfId="1091"/>
    <cellStyle name="20 % - Aksentti2 8" xfId="1092"/>
    <cellStyle name="20 % - Aksentti2 8 2" xfId="1093"/>
    <cellStyle name="20 % - Aksentti2 9" xfId="1094"/>
    <cellStyle name="20 % - Aksentti2_G14 - group TPs" xfId="1095"/>
    <cellStyle name="20 % - Aksentti3" xfId="3"/>
    <cellStyle name="20 % - Aksentti3 2" xfId="315"/>
    <cellStyle name="20 % - Aksentti3 2 2" xfId="1096"/>
    <cellStyle name="20 % - Aksentti3 3" xfId="316"/>
    <cellStyle name="20 % - Aksentti3 3 2" xfId="1097"/>
    <cellStyle name="20 % - Aksentti3 4" xfId="317"/>
    <cellStyle name="20 % - Aksentti3 4 2" xfId="1098"/>
    <cellStyle name="20 % - Aksentti3 5" xfId="318"/>
    <cellStyle name="20 % - Aksentti3 5 2" xfId="1099"/>
    <cellStyle name="20 % - Aksentti3 6" xfId="1100"/>
    <cellStyle name="20 % - Aksentti3 6 2" xfId="1101"/>
    <cellStyle name="20 % - Aksentti3 7" xfId="1102"/>
    <cellStyle name="20 % - Aksentti3 7 2" xfId="1103"/>
    <cellStyle name="20 % - Aksentti3 8" xfId="1104"/>
    <cellStyle name="20 % - Aksentti3 8 2" xfId="1105"/>
    <cellStyle name="20 % - Aksentti3 9" xfId="1106"/>
    <cellStyle name="20 % - Aksentti3_G14 - group TPs" xfId="1107"/>
    <cellStyle name="20 % - Aksentti4" xfId="4"/>
    <cellStyle name="20 % - Aksentti4 2" xfId="319"/>
    <cellStyle name="20 % - Aksentti4 2 2" xfId="1108"/>
    <cellStyle name="20 % - Aksentti4 3" xfId="320"/>
    <cellStyle name="20 % - Aksentti4 3 2" xfId="1109"/>
    <cellStyle name="20 % - Aksentti4 4" xfId="321"/>
    <cellStyle name="20 % - Aksentti4 4 2" xfId="1110"/>
    <cellStyle name="20 % - Aksentti4 5" xfId="322"/>
    <cellStyle name="20 % - Aksentti4 5 2" xfId="1111"/>
    <cellStyle name="20 % - Aksentti4 6" xfId="1112"/>
    <cellStyle name="20 % - Aksentti4 6 2" xfId="1113"/>
    <cellStyle name="20 % - Aksentti4 7" xfId="1114"/>
    <cellStyle name="20 % - Aksentti4 7 2" xfId="1115"/>
    <cellStyle name="20 % - Aksentti4 8" xfId="1116"/>
    <cellStyle name="20 % - Aksentti4 8 2" xfId="1117"/>
    <cellStyle name="20 % - Aksentti4 9" xfId="1118"/>
    <cellStyle name="20 % - Aksentti4_G14 - group TPs" xfId="1119"/>
    <cellStyle name="20 % - Aksentti5" xfId="5"/>
    <cellStyle name="20 % - Aksentti5 2" xfId="323"/>
    <cellStyle name="20 % - Aksentti5 2 2" xfId="1120"/>
    <cellStyle name="20 % - Aksentti5 3" xfId="324"/>
    <cellStyle name="20 % - Aksentti5 3 2" xfId="1121"/>
    <cellStyle name="20 % - Aksentti5 4" xfId="325"/>
    <cellStyle name="20 % - Aksentti5 4 2" xfId="1122"/>
    <cellStyle name="20 % - Aksentti5 5" xfId="326"/>
    <cellStyle name="20 % - Aksentti5 5 2" xfId="1123"/>
    <cellStyle name="20 % - Aksentti5 6" xfId="1124"/>
    <cellStyle name="20 % - Aksentti5 6 2" xfId="1125"/>
    <cellStyle name="20 % - Aksentti5 7" xfId="1126"/>
    <cellStyle name="20 % - Aksentti5 7 2" xfId="1127"/>
    <cellStyle name="20 % - Aksentti5 8" xfId="1128"/>
    <cellStyle name="20 % - Aksentti5 8 2" xfId="1129"/>
    <cellStyle name="20 % - Aksentti5 9" xfId="1130"/>
    <cellStyle name="20 % - Aksentti5_G14 - group TPs" xfId="1131"/>
    <cellStyle name="20 % - Aksentti6" xfId="6"/>
    <cellStyle name="20 % - Aksentti6 2" xfId="327"/>
    <cellStyle name="20 % - Aksentti6 2 2" xfId="1132"/>
    <cellStyle name="20 % - Aksentti6 3" xfId="328"/>
    <cellStyle name="20 % - Aksentti6 3 2" xfId="1133"/>
    <cellStyle name="20 % - Aksentti6 4" xfId="329"/>
    <cellStyle name="20 % - Aksentti6 4 2" xfId="1134"/>
    <cellStyle name="20 % - Aksentti6 5" xfId="330"/>
    <cellStyle name="20 % - Aksentti6 5 2" xfId="1135"/>
    <cellStyle name="20 % - Aksentti6 6" xfId="1136"/>
    <cellStyle name="20 % - Aksentti6 6 2" xfId="1137"/>
    <cellStyle name="20 % - Aksentti6 7" xfId="1138"/>
    <cellStyle name="20 % - Aksentti6 7 2" xfId="1139"/>
    <cellStyle name="20 % - Aksentti6 8" xfId="1140"/>
    <cellStyle name="20 % - Aksentti6 8 2" xfId="1141"/>
    <cellStyle name="20 % - Aksentti6 9" xfId="1142"/>
    <cellStyle name="20 % - Aksentti6_G14 - group TPs" xfId="1143"/>
    <cellStyle name="20 % - Accent1" xfId="7"/>
    <cellStyle name="20 % - Accent1 2" xfId="1144"/>
    <cellStyle name="20 % - Accent2" xfId="8"/>
    <cellStyle name="20 % - Accent2 2" xfId="1145"/>
    <cellStyle name="20 % - Accent3" xfId="9"/>
    <cellStyle name="20 % - Accent3 2" xfId="1146"/>
    <cellStyle name="20 % - Accent4" xfId="10"/>
    <cellStyle name="20 % - Accent4 2" xfId="1147"/>
    <cellStyle name="20 % - Accent5" xfId="11"/>
    <cellStyle name="20 % - Accent5 2" xfId="1148"/>
    <cellStyle name="20 % - Accent6" xfId="12"/>
    <cellStyle name="20 % - Accent6 2" xfId="1149"/>
    <cellStyle name="20% - 1. jelölőszín" xfId="13"/>
    <cellStyle name="20% - 1. jelölőszín 2" xfId="331"/>
    <cellStyle name="20% - 1. jelölőszín 3" xfId="332"/>
    <cellStyle name="20% - 1. jelölőszín 4" xfId="333"/>
    <cellStyle name="20% - 1. jelölőszín 5" xfId="334"/>
    <cellStyle name="20% - 2. jelölőszín" xfId="14"/>
    <cellStyle name="20% - 2. jelölőszín 2" xfId="335"/>
    <cellStyle name="20% - 2. jelölőszín 3" xfId="336"/>
    <cellStyle name="20% - 2. jelölőszín 4" xfId="337"/>
    <cellStyle name="20% - 2. jelölőszín 5" xfId="338"/>
    <cellStyle name="20% - 3. jelölőszín" xfId="15"/>
    <cellStyle name="20% - 3. jelölőszín 2" xfId="339"/>
    <cellStyle name="20% - 3. jelölőszín 3" xfId="340"/>
    <cellStyle name="20% - 3. jelölőszín 4" xfId="341"/>
    <cellStyle name="20% - 3. jelölőszín 5" xfId="342"/>
    <cellStyle name="20% - 4. jelölőszín" xfId="16"/>
    <cellStyle name="20% - 4. jelölőszín 2" xfId="343"/>
    <cellStyle name="20% - 4. jelölőszín 3" xfId="344"/>
    <cellStyle name="20% - 4. jelölőszín 4" xfId="345"/>
    <cellStyle name="20% - 4. jelölőszín 5" xfId="346"/>
    <cellStyle name="20% - 5. jelölőszín" xfId="17"/>
    <cellStyle name="20% - 5. jelölőszín 2" xfId="347"/>
    <cellStyle name="20% - 5. jelölőszín 3" xfId="348"/>
    <cellStyle name="20% - 5. jelölőszín 4" xfId="349"/>
    <cellStyle name="20% - 5. jelölőszín 5" xfId="350"/>
    <cellStyle name="20% - 6. jelölőszín" xfId="18"/>
    <cellStyle name="20% - 6. jelölőszín 2" xfId="351"/>
    <cellStyle name="20% - 6. jelölőszín 3" xfId="352"/>
    <cellStyle name="20% - 6. jelölőszín 4" xfId="353"/>
    <cellStyle name="20% - 6. jelölőszín 5" xfId="354"/>
    <cellStyle name="20% - Accent1" xfId="19"/>
    <cellStyle name="20% - Accent1 2" xfId="355"/>
    <cellStyle name="20% - Accent1 2 2" xfId="1150"/>
    <cellStyle name="20% - Accent1 3" xfId="356"/>
    <cellStyle name="20% - Accent1 3 2" xfId="1151"/>
    <cellStyle name="20% - Accent1 4" xfId="357"/>
    <cellStyle name="20% - Accent1 4 2" xfId="1152"/>
    <cellStyle name="20% - Accent1 5" xfId="358"/>
    <cellStyle name="20% - Accent1 5 2" xfId="1153"/>
    <cellStyle name="20% - Accent1 6" xfId="1154"/>
    <cellStyle name="20% - Accent1 6 2" xfId="1155"/>
    <cellStyle name="20% - Accent1 7" xfId="1156"/>
    <cellStyle name="20% - Accent1 7 2" xfId="1157"/>
    <cellStyle name="20% - Accent1 8" xfId="1158"/>
    <cellStyle name="20% - Accent1 8 2" xfId="1159"/>
    <cellStyle name="20% - Accent1 9" xfId="1160"/>
    <cellStyle name="20% - Accent2" xfId="20"/>
    <cellStyle name="20% - Accent2 2" xfId="359"/>
    <cellStyle name="20% - Accent2 2 2" xfId="1161"/>
    <cellStyle name="20% - Accent2 3" xfId="360"/>
    <cellStyle name="20% - Accent2 3 2" xfId="1162"/>
    <cellStyle name="20% - Accent2 4" xfId="361"/>
    <cellStyle name="20% - Accent2 4 2" xfId="1163"/>
    <cellStyle name="20% - Accent2 5" xfId="362"/>
    <cellStyle name="20% - Accent2 5 2" xfId="1164"/>
    <cellStyle name="20% - Accent2 6" xfId="1165"/>
    <cellStyle name="20% - Accent2 6 2" xfId="1166"/>
    <cellStyle name="20% - Accent2 7" xfId="1167"/>
    <cellStyle name="20% - Accent2 7 2" xfId="1168"/>
    <cellStyle name="20% - Accent2 8" xfId="1169"/>
    <cellStyle name="20% - Accent2 8 2" xfId="1170"/>
    <cellStyle name="20% - Accent2 9" xfId="1171"/>
    <cellStyle name="20% - Accent3" xfId="21"/>
    <cellStyle name="20% - Accent3 2" xfId="363"/>
    <cellStyle name="20% - Accent3 2 2" xfId="1172"/>
    <cellStyle name="20% - Accent3 3" xfId="364"/>
    <cellStyle name="20% - Accent3 3 2" xfId="1173"/>
    <cellStyle name="20% - Accent3 4" xfId="365"/>
    <cellStyle name="20% - Accent3 4 2" xfId="1174"/>
    <cellStyle name="20% - Accent3 5" xfId="366"/>
    <cellStyle name="20% - Accent3 5 2" xfId="1175"/>
    <cellStyle name="20% - Accent3 6" xfId="1176"/>
    <cellStyle name="20% - Accent3 6 2" xfId="1177"/>
    <cellStyle name="20% - Accent3 7" xfId="1178"/>
    <cellStyle name="20% - Accent3 7 2" xfId="1179"/>
    <cellStyle name="20% - Accent3 8" xfId="1180"/>
    <cellStyle name="20% - Accent3 8 2" xfId="1181"/>
    <cellStyle name="20% - Accent3 9" xfId="1182"/>
    <cellStyle name="20% - Accent4" xfId="22"/>
    <cellStyle name="20% - Accent4 2" xfId="367"/>
    <cellStyle name="20% - Accent4 2 2" xfId="1183"/>
    <cellStyle name="20% - Accent4 3" xfId="368"/>
    <cellStyle name="20% - Accent4 3 2" xfId="1184"/>
    <cellStyle name="20% - Accent4 4" xfId="369"/>
    <cellStyle name="20% - Accent4 4 2" xfId="1185"/>
    <cellStyle name="20% - Accent4 5" xfId="370"/>
    <cellStyle name="20% - Accent4 5 2" xfId="1186"/>
    <cellStyle name="20% - Accent4 6" xfId="1187"/>
    <cellStyle name="20% - Accent4 6 2" xfId="1188"/>
    <cellStyle name="20% - Accent4 7" xfId="1189"/>
    <cellStyle name="20% - Accent4 7 2" xfId="1190"/>
    <cellStyle name="20% - Accent4 8" xfId="1191"/>
    <cellStyle name="20% - Accent4 8 2" xfId="1192"/>
    <cellStyle name="20% - Accent4 9" xfId="1193"/>
    <cellStyle name="20% - Accent5" xfId="23"/>
    <cellStyle name="20% - Accent5 2" xfId="371"/>
    <cellStyle name="20% - Accent5 2 2" xfId="1194"/>
    <cellStyle name="20% - Accent5 3" xfId="372"/>
    <cellStyle name="20% - Accent5 3 2" xfId="1195"/>
    <cellStyle name="20% - Accent5 4" xfId="373"/>
    <cellStyle name="20% - Accent5 4 2" xfId="1196"/>
    <cellStyle name="20% - Accent5 5" xfId="374"/>
    <cellStyle name="20% - Accent5 5 2" xfId="1197"/>
    <cellStyle name="20% - Accent5 6" xfId="1198"/>
    <cellStyle name="20% - Accent5 6 2" xfId="1199"/>
    <cellStyle name="20% - Accent5 7" xfId="1200"/>
    <cellStyle name="20% - Accent5 7 2" xfId="1201"/>
    <cellStyle name="20% - Accent5 8" xfId="1202"/>
    <cellStyle name="20% - Accent5 8 2" xfId="1203"/>
    <cellStyle name="20% - Accent5 9" xfId="1204"/>
    <cellStyle name="20% - Accent6" xfId="24"/>
    <cellStyle name="20% - Accent6 2" xfId="375"/>
    <cellStyle name="20% - Accent6 2 2" xfId="1205"/>
    <cellStyle name="20% - Accent6 3" xfId="376"/>
    <cellStyle name="20% - Accent6 3 2" xfId="1206"/>
    <cellStyle name="20% - Accent6 4" xfId="377"/>
    <cellStyle name="20% - Accent6 4 2" xfId="1207"/>
    <cellStyle name="20% - Accent6 5" xfId="378"/>
    <cellStyle name="20% - Accent6 5 2" xfId="1208"/>
    <cellStyle name="20% - Accent6 6" xfId="1209"/>
    <cellStyle name="20% - Accent6 6 2" xfId="1210"/>
    <cellStyle name="20% - Accent6 7" xfId="1211"/>
    <cellStyle name="20% - Accent6 7 2" xfId="1212"/>
    <cellStyle name="20% - Accent6 8" xfId="1213"/>
    <cellStyle name="20% - Accent6 8 2" xfId="1214"/>
    <cellStyle name="20% - Accent6 9" xfId="1215"/>
    <cellStyle name="20% - Colore 1" xfId="25"/>
    <cellStyle name="20% - Colore 1 2" xfId="379"/>
    <cellStyle name="20% - Colore 1 2 2" xfId="1216"/>
    <cellStyle name="20% - Colore 1 3" xfId="380"/>
    <cellStyle name="20% - Colore 1 3 2" xfId="1217"/>
    <cellStyle name="20% - Colore 1 4" xfId="381"/>
    <cellStyle name="20% - Colore 1 4 2" xfId="1218"/>
    <cellStyle name="20% - Colore 1 5" xfId="382"/>
    <cellStyle name="20% - Colore 1 5 2" xfId="1219"/>
    <cellStyle name="20% - Colore 1 6" xfId="1220"/>
    <cellStyle name="20% - Colore 1 6 2" xfId="1221"/>
    <cellStyle name="20% - Colore 1 7" xfId="1222"/>
    <cellStyle name="20% - Colore 1 7 2" xfId="1223"/>
    <cellStyle name="20% - Colore 1 8" xfId="1224"/>
    <cellStyle name="20% - Colore 1 8 2" xfId="1225"/>
    <cellStyle name="20% - Colore 1 9" xfId="1226"/>
    <cellStyle name="20% - Colore 1_G14 - group TPs" xfId="1227"/>
    <cellStyle name="20% - Colore 2" xfId="26"/>
    <cellStyle name="20% - Colore 2 2" xfId="383"/>
    <cellStyle name="20% - Colore 2 2 2" xfId="1228"/>
    <cellStyle name="20% - Colore 2 3" xfId="384"/>
    <cellStyle name="20% - Colore 2 3 2" xfId="1229"/>
    <cellStyle name="20% - Colore 2 4" xfId="385"/>
    <cellStyle name="20% - Colore 2 4 2" xfId="1230"/>
    <cellStyle name="20% - Colore 2 5" xfId="386"/>
    <cellStyle name="20% - Colore 2 5 2" xfId="1231"/>
    <cellStyle name="20% - Colore 2 6" xfId="1232"/>
    <cellStyle name="20% - Colore 2 6 2" xfId="1233"/>
    <cellStyle name="20% - Colore 2 7" xfId="1234"/>
    <cellStyle name="20% - Colore 2 7 2" xfId="1235"/>
    <cellStyle name="20% - Colore 2 8" xfId="1236"/>
    <cellStyle name="20% - Colore 2 8 2" xfId="1237"/>
    <cellStyle name="20% - Colore 2 9" xfId="1238"/>
    <cellStyle name="20% - Colore 2_G14 - group TPs" xfId="1239"/>
    <cellStyle name="20% - Colore 3" xfId="27"/>
    <cellStyle name="20% - Colore 3 2" xfId="387"/>
    <cellStyle name="20% - Colore 3 2 2" xfId="1240"/>
    <cellStyle name="20% - Colore 3 3" xfId="388"/>
    <cellStyle name="20% - Colore 3 3 2" xfId="1241"/>
    <cellStyle name="20% - Colore 3 4" xfId="389"/>
    <cellStyle name="20% - Colore 3 4 2" xfId="1242"/>
    <cellStyle name="20% - Colore 3 5" xfId="390"/>
    <cellStyle name="20% - Colore 3 5 2" xfId="1243"/>
    <cellStyle name="20% - Colore 3 6" xfId="1244"/>
    <cellStyle name="20% - Colore 3 6 2" xfId="1245"/>
    <cellStyle name="20% - Colore 3 7" xfId="1246"/>
    <cellStyle name="20% - Colore 3 7 2" xfId="1247"/>
    <cellStyle name="20% - Colore 3 8" xfId="1248"/>
    <cellStyle name="20% - Colore 3 8 2" xfId="1249"/>
    <cellStyle name="20% - Colore 3 9" xfId="1250"/>
    <cellStyle name="20% - Colore 3_G14 - group TPs" xfId="1251"/>
    <cellStyle name="20% - Colore 4" xfId="28"/>
    <cellStyle name="20% - Colore 4 2" xfId="391"/>
    <cellStyle name="20% - Colore 4 2 2" xfId="1252"/>
    <cellStyle name="20% - Colore 4 3" xfId="392"/>
    <cellStyle name="20% - Colore 4 3 2" xfId="1253"/>
    <cellStyle name="20% - Colore 4 4" xfId="393"/>
    <cellStyle name="20% - Colore 4 4 2" xfId="1254"/>
    <cellStyle name="20% - Colore 4 5" xfId="394"/>
    <cellStyle name="20% - Colore 4 5 2" xfId="1255"/>
    <cellStyle name="20% - Colore 4 6" xfId="1256"/>
    <cellStyle name="20% - Colore 4 6 2" xfId="1257"/>
    <cellStyle name="20% - Colore 4 7" xfId="1258"/>
    <cellStyle name="20% - Colore 4 7 2" xfId="1259"/>
    <cellStyle name="20% - Colore 4 8" xfId="1260"/>
    <cellStyle name="20% - Colore 4 8 2" xfId="1261"/>
    <cellStyle name="20% - Colore 4 9" xfId="1262"/>
    <cellStyle name="20% - Colore 4_G14 - group TPs" xfId="1263"/>
    <cellStyle name="20% - Colore 5" xfId="29"/>
    <cellStyle name="20% - Colore 5 2" xfId="395"/>
    <cellStyle name="20% - Colore 5 2 2" xfId="1264"/>
    <cellStyle name="20% - Colore 5 3" xfId="396"/>
    <cellStyle name="20% - Colore 5 3 2" xfId="1265"/>
    <cellStyle name="20% - Colore 5 4" xfId="397"/>
    <cellStyle name="20% - Colore 5 4 2" xfId="1266"/>
    <cellStyle name="20% - Colore 5 5" xfId="398"/>
    <cellStyle name="20% - Colore 5 5 2" xfId="1267"/>
    <cellStyle name="20% - Colore 5 6" xfId="1268"/>
    <cellStyle name="20% - Colore 5 6 2" xfId="1269"/>
    <cellStyle name="20% - Colore 5 7" xfId="1270"/>
    <cellStyle name="20% - Colore 5 7 2" xfId="1271"/>
    <cellStyle name="20% - Colore 5 8" xfId="1272"/>
    <cellStyle name="20% - Colore 5 8 2" xfId="1273"/>
    <cellStyle name="20% - Colore 5 9" xfId="1274"/>
    <cellStyle name="20% - Colore 5_G14 - group TPs" xfId="1275"/>
    <cellStyle name="20% - Colore 6" xfId="30"/>
    <cellStyle name="20% - Colore 6 2" xfId="399"/>
    <cellStyle name="20% - Colore 6 2 2" xfId="1276"/>
    <cellStyle name="20% - Colore 6 3" xfId="400"/>
    <cellStyle name="20% - Colore 6 3 2" xfId="1277"/>
    <cellStyle name="20% - Colore 6 4" xfId="401"/>
    <cellStyle name="20% - Colore 6 4 2" xfId="1278"/>
    <cellStyle name="20% - Colore 6 5" xfId="402"/>
    <cellStyle name="20% - Colore 6 5 2" xfId="1279"/>
    <cellStyle name="20% - Colore 6 6" xfId="1280"/>
    <cellStyle name="20% - Colore 6 6 2" xfId="1281"/>
    <cellStyle name="20% - Colore 6 7" xfId="1282"/>
    <cellStyle name="20% - Colore 6 7 2" xfId="1283"/>
    <cellStyle name="20% - Colore 6 8" xfId="1284"/>
    <cellStyle name="20% - Colore 6 8 2" xfId="1285"/>
    <cellStyle name="20% - Colore 6 9" xfId="1286"/>
    <cellStyle name="20% - Colore 6_G14 - group TPs" xfId="1287"/>
    <cellStyle name="20% - Cor1" xfId="31"/>
    <cellStyle name="20% - Cor1 2" xfId="1288"/>
    <cellStyle name="20% - Cor2" xfId="32"/>
    <cellStyle name="20% - Cor2 2" xfId="1289"/>
    <cellStyle name="20% - Cor3" xfId="33"/>
    <cellStyle name="20% - Cor3 2" xfId="1290"/>
    <cellStyle name="20% - Cor4" xfId="34"/>
    <cellStyle name="20% - Cor4 2" xfId="1291"/>
    <cellStyle name="20% - Cor5" xfId="35"/>
    <cellStyle name="20% - Cor5 2" xfId="1292"/>
    <cellStyle name="20% - Cor6" xfId="36"/>
    <cellStyle name="20% - Cor6 2" xfId="1293"/>
    <cellStyle name="40 % - Aksentti1" xfId="37"/>
    <cellStyle name="40 % - Aksentti1 2" xfId="403"/>
    <cellStyle name="40 % - Aksentti1 2 2" xfId="1294"/>
    <cellStyle name="40 % - Aksentti1 3" xfId="404"/>
    <cellStyle name="40 % - Aksentti1 3 2" xfId="1295"/>
    <cellStyle name="40 % - Aksentti1 4" xfId="405"/>
    <cellStyle name="40 % - Aksentti1 4 2" xfId="1296"/>
    <cellStyle name="40 % - Aksentti1 5" xfId="406"/>
    <cellStyle name="40 % - Aksentti1 5 2" xfId="1297"/>
    <cellStyle name="40 % - Aksentti1 6" xfId="1298"/>
    <cellStyle name="40 % - Aksentti1 6 2" xfId="1299"/>
    <cellStyle name="40 % - Aksentti1 7" xfId="1300"/>
    <cellStyle name="40 % - Aksentti1 7 2" xfId="1301"/>
    <cellStyle name="40 % - Aksentti1 8" xfId="1302"/>
    <cellStyle name="40 % - Aksentti1 8 2" xfId="1303"/>
    <cellStyle name="40 % - Aksentti1 9" xfId="1304"/>
    <cellStyle name="40 % - Aksentti1_G14 - group TPs" xfId="1305"/>
    <cellStyle name="40 % - Aksentti2" xfId="38"/>
    <cellStyle name="40 % - Aksentti2 2" xfId="407"/>
    <cellStyle name="40 % - Aksentti2 2 2" xfId="1306"/>
    <cellStyle name="40 % - Aksentti2 3" xfId="408"/>
    <cellStyle name="40 % - Aksentti2 3 2" xfId="1307"/>
    <cellStyle name="40 % - Aksentti2 4" xfId="409"/>
    <cellStyle name="40 % - Aksentti2 4 2" xfId="1308"/>
    <cellStyle name="40 % - Aksentti2 5" xfId="410"/>
    <cellStyle name="40 % - Aksentti2 5 2" xfId="1309"/>
    <cellStyle name="40 % - Aksentti2 6" xfId="1310"/>
    <cellStyle name="40 % - Aksentti2 6 2" xfId="1311"/>
    <cellStyle name="40 % - Aksentti2 7" xfId="1312"/>
    <cellStyle name="40 % - Aksentti2 7 2" xfId="1313"/>
    <cellStyle name="40 % - Aksentti2 8" xfId="1314"/>
    <cellStyle name="40 % - Aksentti2 8 2" xfId="1315"/>
    <cellStyle name="40 % - Aksentti2 9" xfId="1316"/>
    <cellStyle name="40 % - Aksentti2_G14 - group TPs" xfId="1317"/>
    <cellStyle name="40 % - Aksentti3" xfId="39"/>
    <cellStyle name="40 % - Aksentti3 2" xfId="411"/>
    <cellStyle name="40 % - Aksentti3 2 2" xfId="1318"/>
    <cellStyle name="40 % - Aksentti3 3" xfId="412"/>
    <cellStyle name="40 % - Aksentti3 3 2" xfId="1319"/>
    <cellStyle name="40 % - Aksentti3 4" xfId="413"/>
    <cellStyle name="40 % - Aksentti3 4 2" xfId="1320"/>
    <cellStyle name="40 % - Aksentti3 5" xfId="414"/>
    <cellStyle name="40 % - Aksentti3 5 2" xfId="1321"/>
    <cellStyle name="40 % - Aksentti3 6" xfId="1322"/>
    <cellStyle name="40 % - Aksentti3 6 2" xfId="1323"/>
    <cellStyle name="40 % - Aksentti3 7" xfId="1324"/>
    <cellStyle name="40 % - Aksentti3 7 2" xfId="1325"/>
    <cellStyle name="40 % - Aksentti3 8" xfId="1326"/>
    <cellStyle name="40 % - Aksentti3 8 2" xfId="1327"/>
    <cellStyle name="40 % - Aksentti3 9" xfId="1328"/>
    <cellStyle name="40 % - Aksentti3_G14 - group TPs" xfId="1329"/>
    <cellStyle name="40 % - Aksentti4" xfId="40"/>
    <cellStyle name="40 % - Aksentti4 2" xfId="415"/>
    <cellStyle name="40 % - Aksentti4 2 2" xfId="1330"/>
    <cellStyle name="40 % - Aksentti4 3" xfId="416"/>
    <cellStyle name="40 % - Aksentti4 3 2" xfId="1331"/>
    <cellStyle name="40 % - Aksentti4 4" xfId="417"/>
    <cellStyle name="40 % - Aksentti4 4 2" xfId="1332"/>
    <cellStyle name="40 % - Aksentti4 5" xfId="418"/>
    <cellStyle name="40 % - Aksentti4 5 2" xfId="1333"/>
    <cellStyle name="40 % - Aksentti4 6" xfId="1334"/>
    <cellStyle name="40 % - Aksentti4 6 2" xfId="1335"/>
    <cellStyle name="40 % - Aksentti4 7" xfId="1336"/>
    <cellStyle name="40 % - Aksentti4 7 2" xfId="1337"/>
    <cellStyle name="40 % - Aksentti4 8" xfId="1338"/>
    <cellStyle name="40 % - Aksentti4 8 2" xfId="1339"/>
    <cellStyle name="40 % - Aksentti4 9" xfId="1340"/>
    <cellStyle name="40 % - Aksentti4_G14 - group TPs" xfId="1341"/>
    <cellStyle name="40 % - Aksentti5" xfId="41"/>
    <cellStyle name="40 % - Aksentti5 2" xfId="419"/>
    <cellStyle name="40 % - Aksentti5 2 2" xfId="1342"/>
    <cellStyle name="40 % - Aksentti5 3" xfId="420"/>
    <cellStyle name="40 % - Aksentti5 3 2" xfId="1343"/>
    <cellStyle name="40 % - Aksentti5 4" xfId="421"/>
    <cellStyle name="40 % - Aksentti5 4 2" xfId="1344"/>
    <cellStyle name="40 % - Aksentti5 5" xfId="422"/>
    <cellStyle name="40 % - Aksentti5 5 2" xfId="1345"/>
    <cellStyle name="40 % - Aksentti5 6" xfId="1346"/>
    <cellStyle name="40 % - Aksentti5 6 2" xfId="1347"/>
    <cellStyle name="40 % - Aksentti5 7" xfId="1348"/>
    <cellStyle name="40 % - Aksentti5 7 2" xfId="1349"/>
    <cellStyle name="40 % - Aksentti5 8" xfId="1350"/>
    <cellStyle name="40 % - Aksentti5 8 2" xfId="1351"/>
    <cellStyle name="40 % - Aksentti5 9" xfId="1352"/>
    <cellStyle name="40 % - Aksentti5_G14 - group TPs" xfId="1353"/>
    <cellStyle name="40 % - Aksentti6" xfId="42"/>
    <cellStyle name="40 % - Aksentti6 2" xfId="423"/>
    <cellStyle name="40 % - Aksentti6 2 2" xfId="1354"/>
    <cellStyle name="40 % - Aksentti6 3" xfId="424"/>
    <cellStyle name="40 % - Aksentti6 3 2" xfId="1355"/>
    <cellStyle name="40 % - Aksentti6 4" xfId="425"/>
    <cellStyle name="40 % - Aksentti6 4 2" xfId="1356"/>
    <cellStyle name="40 % - Aksentti6 5" xfId="426"/>
    <cellStyle name="40 % - Aksentti6 5 2" xfId="1357"/>
    <cellStyle name="40 % - Aksentti6 6" xfId="1358"/>
    <cellStyle name="40 % - Aksentti6 6 2" xfId="1359"/>
    <cellStyle name="40 % - Aksentti6 7" xfId="1360"/>
    <cellStyle name="40 % - Aksentti6 7 2" xfId="1361"/>
    <cellStyle name="40 % - Aksentti6 8" xfId="1362"/>
    <cellStyle name="40 % - Aksentti6 8 2" xfId="1363"/>
    <cellStyle name="40 % - Aksentti6 9" xfId="1364"/>
    <cellStyle name="40 % - Aksentti6_G14 - group TPs" xfId="1365"/>
    <cellStyle name="40 % - Accent1" xfId="43"/>
    <cellStyle name="40 % - Accent1 2" xfId="1366"/>
    <cellStyle name="40 % - Accent2" xfId="44"/>
    <cellStyle name="40 % - Accent2 2" xfId="1367"/>
    <cellStyle name="40 % - Accent3" xfId="45"/>
    <cellStyle name="40 % - Accent3 2" xfId="1368"/>
    <cellStyle name="40 % - Accent4" xfId="46"/>
    <cellStyle name="40 % - Accent4 2" xfId="1369"/>
    <cellStyle name="40 % - Accent5" xfId="47"/>
    <cellStyle name="40 % - Accent5 2" xfId="1370"/>
    <cellStyle name="40 % - Accent6" xfId="48"/>
    <cellStyle name="40 % - Accent6 2" xfId="1371"/>
    <cellStyle name="40% - 1. jelölőszín" xfId="49"/>
    <cellStyle name="40% - 1. jelölőszín 2" xfId="427"/>
    <cellStyle name="40% - 1. jelölőszín 3" xfId="428"/>
    <cellStyle name="40% - 1. jelölőszín 4" xfId="429"/>
    <cellStyle name="40% - 1. jelölőszín 5" xfId="430"/>
    <cellStyle name="40% - 2. jelölőszín" xfId="50"/>
    <cellStyle name="40% - 2. jelölőszín 2" xfId="431"/>
    <cellStyle name="40% - 2. jelölőszín 3" xfId="432"/>
    <cellStyle name="40% - 2. jelölőszín 4" xfId="433"/>
    <cellStyle name="40% - 2. jelölőszín 5" xfId="434"/>
    <cellStyle name="40% - 3. jelölőszín" xfId="51"/>
    <cellStyle name="40% - 3. jelölőszín 2" xfId="435"/>
    <cellStyle name="40% - 3. jelölőszín 3" xfId="436"/>
    <cellStyle name="40% - 3. jelölőszín 4" xfId="437"/>
    <cellStyle name="40% - 3. jelölőszín 5" xfId="438"/>
    <cellStyle name="40% - 4. jelölőszín" xfId="52"/>
    <cellStyle name="40% - 4. jelölőszín 2" xfId="439"/>
    <cellStyle name="40% - 4. jelölőszín 3" xfId="440"/>
    <cellStyle name="40% - 4. jelölőszín 4" xfId="441"/>
    <cellStyle name="40% - 4. jelölőszín 5" xfId="442"/>
    <cellStyle name="40% - 5. jelölőszín" xfId="53"/>
    <cellStyle name="40% - 5. jelölőszín 2" xfId="443"/>
    <cellStyle name="40% - 5. jelölőszín 3" xfId="444"/>
    <cellStyle name="40% - 5. jelölőszín 4" xfId="445"/>
    <cellStyle name="40% - 5. jelölőszín 5" xfId="446"/>
    <cellStyle name="40% - 6. jelölőszín" xfId="54"/>
    <cellStyle name="40% - 6. jelölőszín 2" xfId="447"/>
    <cellStyle name="40% - 6. jelölőszín 3" xfId="448"/>
    <cellStyle name="40% - 6. jelölőszín 4" xfId="449"/>
    <cellStyle name="40% - 6. jelölőszín 5" xfId="450"/>
    <cellStyle name="40% - Accent1" xfId="55"/>
    <cellStyle name="40% - Accent1 2" xfId="451"/>
    <cellStyle name="40% - Accent1 2 2" xfId="1372"/>
    <cellStyle name="40% - Accent1 3" xfId="452"/>
    <cellStyle name="40% - Accent1 3 2" xfId="1373"/>
    <cellStyle name="40% - Accent1 4" xfId="453"/>
    <cellStyle name="40% - Accent1 4 2" xfId="1374"/>
    <cellStyle name="40% - Accent1 5" xfId="454"/>
    <cellStyle name="40% - Accent1 5 2" xfId="1375"/>
    <cellStyle name="40% - Accent1 6" xfId="1376"/>
    <cellStyle name="40% - Accent1 6 2" xfId="1377"/>
    <cellStyle name="40% - Accent1 7" xfId="1378"/>
    <cellStyle name="40% - Accent1 7 2" xfId="1379"/>
    <cellStyle name="40% - Accent1 8" xfId="1380"/>
    <cellStyle name="40% - Accent1 8 2" xfId="1381"/>
    <cellStyle name="40% - Accent1 9" xfId="1382"/>
    <cellStyle name="40% - Accent2" xfId="56"/>
    <cellStyle name="40% - Accent2 2" xfId="455"/>
    <cellStyle name="40% - Accent2 2 2" xfId="1383"/>
    <cellStyle name="40% - Accent2 3" xfId="456"/>
    <cellStyle name="40% - Accent2 3 2" xfId="1384"/>
    <cellStyle name="40% - Accent2 4" xfId="457"/>
    <cellStyle name="40% - Accent2 4 2" xfId="1385"/>
    <cellStyle name="40% - Accent2 5" xfId="458"/>
    <cellStyle name="40% - Accent2 5 2" xfId="1386"/>
    <cellStyle name="40% - Accent2 6" xfId="1387"/>
    <cellStyle name="40% - Accent2 6 2" xfId="1388"/>
    <cellStyle name="40% - Accent2 7" xfId="1389"/>
    <cellStyle name="40% - Accent2 7 2" xfId="1390"/>
    <cellStyle name="40% - Accent2 8" xfId="1391"/>
    <cellStyle name="40% - Accent2 8 2" xfId="1392"/>
    <cellStyle name="40% - Accent2 9" xfId="1393"/>
    <cellStyle name="40% - Accent3" xfId="57"/>
    <cellStyle name="40% - Accent3 2" xfId="459"/>
    <cellStyle name="40% - Accent3 2 2" xfId="1394"/>
    <cellStyle name="40% - Accent3 3" xfId="460"/>
    <cellStyle name="40% - Accent3 3 2" xfId="1395"/>
    <cellStyle name="40% - Accent3 4" xfId="461"/>
    <cellStyle name="40% - Accent3 4 2" xfId="1396"/>
    <cellStyle name="40% - Accent3 5" xfId="462"/>
    <cellStyle name="40% - Accent3 5 2" xfId="1397"/>
    <cellStyle name="40% - Accent3 6" xfId="1398"/>
    <cellStyle name="40% - Accent3 6 2" xfId="1399"/>
    <cellStyle name="40% - Accent3 7" xfId="1400"/>
    <cellStyle name="40% - Accent3 7 2" xfId="1401"/>
    <cellStyle name="40% - Accent3 8" xfId="1402"/>
    <cellStyle name="40% - Accent3 8 2" xfId="1403"/>
    <cellStyle name="40% - Accent3 9" xfId="1404"/>
    <cellStyle name="40% - Accent4" xfId="58"/>
    <cellStyle name="40% - Accent4 2" xfId="463"/>
    <cellStyle name="40% - Accent4 2 2" xfId="1405"/>
    <cellStyle name="40% - Accent4 3" xfId="464"/>
    <cellStyle name="40% - Accent4 3 2" xfId="1406"/>
    <cellStyle name="40% - Accent4 4" xfId="465"/>
    <cellStyle name="40% - Accent4 4 2" xfId="1407"/>
    <cellStyle name="40% - Accent4 5" xfId="466"/>
    <cellStyle name="40% - Accent4 5 2" xfId="1408"/>
    <cellStyle name="40% - Accent4 6" xfId="1409"/>
    <cellStyle name="40% - Accent4 6 2" xfId="1410"/>
    <cellStyle name="40% - Accent4 7" xfId="1411"/>
    <cellStyle name="40% - Accent4 7 2" xfId="1412"/>
    <cellStyle name="40% - Accent4 8" xfId="1413"/>
    <cellStyle name="40% - Accent4 8 2" xfId="1414"/>
    <cellStyle name="40% - Accent4 9" xfId="1415"/>
    <cellStyle name="40% - Accent5" xfId="59"/>
    <cellStyle name="40% - Accent5 2" xfId="467"/>
    <cellStyle name="40% - Accent5 2 2" xfId="1416"/>
    <cellStyle name="40% - Accent5 3" xfId="468"/>
    <cellStyle name="40% - Accent5 3 2" xfId="1417"/>
    <cellStyle name="40% - Accent5 4" xfId="469"/>
    <cellStyle name="40% - Accent5 4 2" xfId="1418"/>
    <cellStyle name="40% - Accent5 5" xfId="470"/>
    <cellStyle name="40% - Accent5 5 2" xfId="1419"/>
    <cellStyle name="40% - Accent5 6" xfId="1420"/>
    <cellStyle name="40% - Accent5 6 2" xfId="1421"/>
    <cellStyle name="40% - Accent5 7" xfId="1422"/>
    <cellStyle name="40% - Accent5 7 2" xfId="1423"/>
    <cellStyle name="40% - Accent5 8" xfId="1424"/>
    <cellStyle name="40% - Accent5 8 2" xfId="1425"/>
    <cellStyle name="40% - Accent5 9" xfId="1426"/>
    <cellStyle name="40% - Accent6" xfId="60"/>
    <cellStyle name="40% - Accent6 2" xfId="471"/>
    <cellStyle name="40% - Accent6 2 2" xfId="1427"/>
    <cellStyle name="40% - Accent6 3" xfId="472"/>
    <cellStyle name="40% - Accent6 3 2" xfId="1428"/>
    <cellStyle name="40% - Accent6 4" xfId="473"/>
    <cellStyle name="40% - Accent6 4 2" xfId="1429"/>
    <cellStyle name="40% - Accent6 5" xfId="474"/>
    <cellStyle name="40% - Accent6 5 2" xfId="1430"/>
    <cellStyle name="40% - Accent6 6" xfId="1431"/>
    <cellStyle name="40% - Accent6 6 2" xfId="1432"/>
    <cellStyle name="40% - Accent6 7" xfId="1433"/>
    <cellStyle name="40% - Accent6 7 2" xfId="1434"/>
    <cellStyle name="40% - Accent6 8" xfId="1435"/>
    <cellStyle name="40% - Accent6 8 2" xfId="1436"/>
    <cellStyle name="40% - Accent6 9" xfId="1437"/>
    <cellStyle name="40% - Colore 1" xfId="61"/>
    <cellStyle name="40% - Colore 1 2" xfId="475"/>
    <cellStyle name="40% - Colore 1 2 2" xfId="1438"/>
    <cellStyle name="40% - Colore 1 3" xfId="476"/>
    <cellStyle name="40% - Colore 1 3 2" xfId="1439"/>
    <cellStyle name="40% - Colore 1 4" xfId="477"/>
    <cellStyle name="40% - Colore 1 4 2" xfId="1440"/>
    <cellStyle name="40% - Colore 1 5" xfId="478"/>
    <cellStyle name="40% - Colore 1 5 2" xfId="1441"/>
    <cellStyle name="40% - Colore 1 6" xfId="1442"/>
    <cellStyle name="40% - Colore 1 6 2" xfId="1443"/>
    <cellStyle name="40% - Colore 1 7" xfId="1444"/>
    <cellStyle name="40% - Colore 1 7 2" xfId="1445"/>
    <cellStyle name="40% - Colore 1 8" xfId="1446"/>
    <cellStyle name="40% - Colore 1 8 2" xfId="1447"/>
    <cellStyle name="40% - Colore 1 9" xfId="1448"/>
    <cellStyle name="40% - Colore 1_G14 - group TPs" xfId="1449"/>
    <cellStyle name="40% - Colore 2" xfId="62"/>
    <cellStyle name="40% - Colore 2 2" xfId="479"/>
    <cellStyle name="40% - Colore 2 2 2" xfId="1450"/>
    <cellStyle name="40% - Colore 2 3" xfId="480"/>
    <cellStyle name="40% - Colore 2 3 2" xfId="1451"/>
    <cellStyle name="40% - Colore 2 4" xfId="481"/>
    <cellStyle name="40% - Colore 2 4 2" xfId="1452"/>
    <cellStyle name="40% - Colore 2 5" xfId="482"/>
    <cellStyle name="40% - Colore 2 5 2" xfId="1453"/>
    <cellStyle name="40% - Colore 2 6" xfId="1454"/>
    <cellStyle name="40% - Colore 2 6 2" xfId="1455"/>
    <cellStyle name="40% - Colore 2 7" xfId="1456"/>
    <cellStyle name="40% - Colore 2 7 2" xfId="1457"/>
    <cellStyle name="40% - Colore 2 8" xfId="1458"/>
    <cellStyle name="40% - Colore 2 8 2" xfId="1459"/>
    <cellStyle name="40% - Colore 2 9" xfId="1460"/>
    <cellStyle name="40% - Colore 2_G14 - group TPs" xfId="1461"/>
    <cellStyle name="40% - Colore 3" xfId="63"/>
    <cellStyle name="40% - Colore 3 2" xfId="483"/>
    <cellStyle name="40% - Colore 3 2 2" xfId="1462"/>
    <cellStyle name="40% - Colore 3 3" xfId="484"/>
    <cellStyle name="40% - Colore 3 3 2" xfId="1463"/>
    <cellStyle name="40% - Colore 3 4" xfId="485"/>
    <cellStyle name="40% - Colore 3 4 2" xfId="1464"/>
    <cellStyle name="40% - Colore 3 5" xfId="486"/>
    <cellStyle name="40% - Colore 3 5 2" xfId="1465"/>
    <cellStyle name="40% - Colore 3 6" xfId="1466"/>
    <cellStyle name="40% - Colore 3 6 2" xfId="1467"/>
    <cellStyle name="40% - Colore 3 7" xfId="1468"/>
    <cellStyle name="40% - Colore 3 7 2" xfId="1469"/>
    <cellStyle name="40% - Colore 3 8" xfId="1470"/>
    <cellStyle name="40% - Colore 3 8 2" xfId="1471"/>
    <cellStyle name="40% - Colore 3 9" xfId="1472"/>
    <cellStyle name="40% - Colore 3_G14 - group TPs" xfId="1473"/>
    <cellStyle name="40% - Colore 4" xfId="64"/>
    <cellStyle name="40% - Colore 4 2" xfId="487"/>
    <cellStyle name="40% - Colore 4 2 2" xfId="1474"/>
    <cellStyle name="40% - Colore 4 3" xfId="488"/>
    <cellStyle name="40% - Colore 4 3 2" xfId="1475"/>
    <cellStyle name="40% - Colore 4 4" xfId="489"/>
    <cellStyle name="40% - Colore 4 4 2" xfId="1476"/>
    <cellStyle name="40% - Colore 4 5" xfId="490"/>
    <cellStyle name="40% - Colore 4 5 2" xfId="1477"/>
    <cellStyle name="40% - Colore 4 6" xfId="1478"/>
    <cellStyle name="40% - Colore 4 6 2" xfId="1479"/>
    <cellStyle name="40% - Colore 4 7" xfId="1480"/>
    <cellStyle name="40% - Colore 4 7 2" xfId="1481"/>
    <cellStyle name="40% - Colore 4 8" xfId="1482"/>
    <cellStyle name="40% - Colore 4 8 2" xfId="1483"/>
    <cellStyle name="40% - Colore 4 9" xfId="1484"/>
    <cellStyle name="40% - Colore 4_G14 - group TPs" xfId="1485"/>
    <cellStyle name="40% - Colore 5" xfId="65"/>
    <cellStyle name="40% - Colore 5 2" xfId="491"/>
    <cellStyle name="40% - Colore 5 2 2" xfId="1486"/>
    <cellStyle name="40% - Colore 5 3" xfId="492"/>
    <cellStyle name="40% - Colore 5 3 2" xfId="1487"/>
    <cellStyle name="40% - Colore 5 4" xfId="493"/>
    <cellStyle name="40% - Colore 5 4 2" xfId="1488"/>
    <cellStyle name="40% - Colore 5 5" xfId="494"/>
    <cellStyle name="40% - Colore 5 5 2" xfId="1489"/>
    <cellStyle name="40% - Colore 5 6" xfId="1490"/>
    <cellStyle name="40% - Colore 5 6 2" xfId="1491"/>
    <cellStyle name="40% - Colore 5 7" xfId="1492"/>
    <cellStyle name="40% - Colore 5 7 2" xfId="1493"/>
    <cellStyle name="40% - Colore 5 8" xfId="1494"/>
    <cellStyle name="40% - Colore 5 8 2" xfId="1495"/>
    <cellStyle name="40% - Colore 5 9" xfId="1496"/>
    <cellStyle name="40% - Colore 5_G14 - group TPs" xfId="1497"/>
    <cellStyle name="40% - Colore 6" xfId="66"/>
    <cellStyle name="40% - Colore 6 2" xfId="495"/>
    <cellStyle name="40% - Colore 6 2 2" xfId="1498"/>
    <cellStyle name="40% - Colore 6 3" xfId="496"/>
    <cellStyle name="40% - Colore 6 3 2" xfId="1499"/>
    <cellStyle name="40% - Colore 6 4" xfId="497"/>
    <cellStyle name="40% - Colore 6 4 2" xfId="1500"/>
    <cellStyle name="40% - Colore 6 5" xfId="498"/>
    <cellStyle name="40% - Colore 6 5 2" xfId="1501"/>
    <cellStyle name="40% - Colore 6 6" xfId="1502"/>
    <cellStyle name="40% - Colore 6 6 2" xfId="1503"/>
    <cellStyle name="40% - Colore 6 7" xfId="1504"/>
    <cellStyle name="40% - Colore 6 7 2" xfId="1505"/>
    <cellStyle name="40% - Colore 6 8" xfId="1506"/>
    <cellStyle name="40% - Colore 6 8 2" xfId="1507"/>
    <cellStyle name="40% - Colore 6 9" xfId="1508"/>
    <cellStyle name="40% - Colore 6_G14 - group TPs" xfId="1509"/>
    <cellStyle name="40% - Cor1" xfId="67"/>
    <cellStyle name="40% - Cor1 2" xfId="1510"/>
    <cellStyle name="40% - Cor2" xfId="68"/>
    <cellStyle name="40% - Cor2 2" xfId="1511"/>
    <cellStyle name="40% - Cor3" xfId="69"/>
    <cellStyle name="40% - Cor3 2" xfId="1512"/>
    <cellStyle name="40% - Cor4" xfId="70"/>
    <cellStyle name="40% - Cor4 2" xfId="1513"/>
    <cellStyle name="40% - Cor5" xfId="71"/>
    <cellStyle name="40% - Cor5 2" xfId="1514"/>
    <cellStyle name="40% - Cor6" xfId="72"/>
    <cellStyle name="40% - Cor6 2" xfId="1515"/>
    <cellStyle name="60 % - Aksentti1" xfId="73"/>
    <cellStyle name="60 % - Aksentti1 2" xfId="499"/>
    <cellStyle name="60 % - Aksentti1 3" xfId="500"/>
    <cellStyle name="60 % - Aksentti1 4" xfId="501"/>
    <cellStyle name="60 % - Aksentti1 5" xfId="502"/>
    <cellStyle name="60 % - Aksentti2" xfId="74"/>
    <cellStyle name="60 % - Aksentti2 2" xfId="503"/>
    <cellStyle name="60 % - Aksentti2 3" xfId="504"/>
    <cellStyle name="60 % - Aksentti2 4" xfId="505"/>
    <cellStyle name="60 % - Aksentti2 5" xfId="506"/>
    <cellStyle name="60 % - Aksentti3" xfId="75"/>
    <cellStyle name="60 % - Aksentti3 2" xfId="507"/>
    <cellStyle name="60 % - Aksentti3 3" xfId="508"/>
    <cellStyle name="60 % - Aksentti3 4" xfId="509"/>
    <cellStyle name="60 % - Aksentti3 5" xfId="510"/>
    <cellStyle name="60 % - Aksentti4" xfId="76"/>
    <cellStyle name="60 % - Aksentti4 2" xfId="511"/>
    <cellStyle name="60 % - Aksentti4 3" xfId="512"/>
    <cellStyle name="60 % - Aksentti4 4" xfId="513"/>
    <cellStyle name="60 % - Aksentti4 5" xfId="514"/>
    <cellStyle name="60 % - Aksentti5" xfId="77"/>
    <cellStyle name="60 % - Aksentti5 2" xfId="515"/>
    <cellStyle name="60 % - Aksentti5 3" xfId="516"/>
    <cellStyle name="60 % - Aksentti5 4" xfId="517"/>
    <cellStyle name="60 % - Aksentti5 5" xfId="518"/>
    <cellStyle name="60 % - Aksentti6" xfId="78"/>
    <cellStyle name="60 % - Aksentti6 2" xfId="519"/>
    <cellStyle name="60 % - Aksentti6 3" xfId="520"/>
    <cellStyle name="60 % - Aksentti6 4" xfId="521"/>
    <cellStyle name="60 % - Aksentti6 5" xfId="522"/>
    <cellStyle name="60 % - Accent1" xfId="79"/>
    <cellStyle name="60 % - Accent1 2" xfId="80"/>
    <cellStyle name="60 % - Accent1 2 2" xfId="523"/>
    <cellStyle name="60 % - Accent1 2 3" xfId="524"/>
    <cellStyle name="60 % - Accent1 2 4" xfId="525"/>
    <cellStyle name="60 % - Accent1 2 5" xfId="526"/>
    <cellStyle name="60 % - Accent1 3" xfId="81"/>
    <cellStyle name="60 % - Accent1 3 2" xfId="527"/>
    <cellStyle name="60 % - Accent1 3 3" xfId="528"/>
    <cellStyle name="60 % - Accent1 3 4" xfId="529"/>
    <cellStyle name="60 % - Accent2" xfId="82"/>
    <cellStyle name="60 % - Accent2 2" xfId="1741"/>
    <cellStyle name="60 % - Accent3" xfId="83"/>
    <cellStyle name="60 % - Accent3 2" xfId="1742"/>
    <cellStyle name="60 % - Accent4" xfId="84"/>
    <cellStyle name="60 % - Accent4 2" xfId="1743"/>
    <cellStyle name="60 % - Accent5" xfId="85"/>
    <cellStyle name="60 % - Accent5 2" xfId="1744"/>
    <cellStyle name="60 % - Accent6" xfId="86"/>
    <cellStyle name="60 % - Accent6 2" xfId="1745"/>
    <cellStyle name="60% - 1. jelölőszín" xfId="87"/>
    <cellStyle name="60% - 1. jelölőszín 2" xfId="530"/>
    <cellStyle name="60% - 1. jelölőszín 3" xfId="531"/>
    <cellStyle name="60% - 1. jelölőszín 4" xfId="532"/>
    <cellStyle name="60% - 1. jelölőszín 5" xfId="533"/>
    <cellStyle name="60% - 2. jelölőszín" xfId="88"/>
    <cellStyle name="60% - 2. jelölőszín 2" xfId="534"/>
    <cellStyle name="60% - 2. jelölőszín 3" xfId="535"/>
    <cellStyle name="60% - 2. jelölőszín 4" xfId="536"/>
    <cellStyle name="60% - 2. jelölőszín 5" xfId="537"/>
    <cellStyle name="60% - 3. jelölőszín" xfId="89"/>
    <cellStyle name="60% - 3. jelölőszín 2" xfId="538"/>
    <cellStyle name="60% - 3. jelölőszín 3" xfId="539"/>
    <cellStyle name="60% - 3. jelölőszín 4" xfId="540"/>
    <cellStyle name="60% - 3. jelölőszín 5" xfId="541"/>
    <cellStyle name="60% - 4. jelölőszín" xfId="90"/>
    <cellStyle name="60% - 4. jelölőszín 2" xfId="542"/>
    <cellStyle name="60% - 4. jelölőszín 3" xfId="543"/>
    <cellStyle name="60% - 4. jelölőszín 4" xfId="544"/>
    <cellStyle name="60% - 4. jelölőszín 5" xfId="545"/>
    <cellStyle name="60% - 5. jelölőszín" xfId="91"/>
    <cellStyle name="60% - 5. jelölőszín 2" xfId="546"/>
    <cellStyle name="60% - 5. jelölőszín 3" xfId="547"/>
    <cellStyle name="60% - 5. jelölőszín 4" xfId="548"/>
    <cellStyle name="60% - 5. jelölőszín 5" xfId="549"/>
    <cellStyle name="60% - 6. jelölőszín" xfId="92"/>
    <cellStyle name="60% - 6. jelölőszín 2" xfId="550"/>
    <cellStyle name="60% - 6. jelölőszín 3" xfId="551"/>
    <cellStyle name="60% - 6. jelölőszín 4" xfId="552"/>
    <cellStyle name="60% - 6. jelölőszín 5" xfId="553"/>
    <cellStyle name="60% - Accent1" xfId="93"/>
    <cellStyle name="60% - Accent1 2" xfId="554"/>
    <cellStyle name="60% - Accent1 3" xfId="555"/>
    <cellStyle name="60% - Accent1 4" xfId="556"/>
    <cellStyle name="60% - Accent1 5" xfId="557"/>
    <cellStyle name="60% - Accent2" xfId="94"/>
    <cellStyle name="60% - Accent2 2" xfId="558"/>
    <cellStyle name="60% - Accent2 3" xfId="559"/>
    <cellStyle name="60% - Accent2 4" xfId="560"/>
    <cellStyle name="60% - Accent2 5" xfId="561"/>
    <cellStyle name="60% - Accent3" xfId="95"/>
    <cellStyle name="60% - Accent3 2" xfId="562"/>
    <cellStyle name="60% - Accent3 3" xfId="563"/>
    <cellStyle name="60% - Accent3 4" xfId="564"/>
    <cellStyle name="60% - Accent3 5" xfId="565"/>
    <cellStyle name="60% - Accent4" xfId="96"/>
    <cellStyle name="60% - Accent4 2" xfId="566"/>
    <cellStyle name="60% - Accent4 3" xfId="567"/>
    <cellStyle name="60% - Accent4 4" xfId="568"/>
    <cellStyle name="60% - Accent4 5" xfId="569"/>
    <cellStyle name="60% - Accent5" xfId="97"/>
    <cellStyle name="60% - Accent5 2" xfId="570"/>
    <cellStyle name="60% - Accent5 3" xfId="571"/>
    <cellStyle name="60% - Accent5 4" xfId="572"/>
    <cellStyle name="60% - Accent5 5" xfId="573"/>
    <cellStyle name="60% - Accent6" xfId="98"/>
    <cellStyle name="60% - Accent6 2" xfId="574"/>
    <cellStyle name="60% - Accent6 3" xfId="575"/>
    <cellStyle name="60% - Accent6 4" xfId="576"/>
    <cellStyle name="60% - Accent6 5" xfId="577"/>
    <cellStyle name="60% - Colore 1" xfId="99"/>
    <cellStyle name="60% - Colore 1 2" xfId="578"/>
    <cellStyle name="60% - Colore 1 3" xfId="579"/>
    <cellStyle name="60% - Colore 1 4" xfId="580"/>
    <cellStyle name="60% - Colore 1 5" xfId="581"/>
    <cellStyle name="60% - Colore 2" xfId="100"/>
    <cellStyle name="60% - Colore 2 2" xfId="582"/>
    <cellStyle name="60% - Colore 2 3" xfId="583"/>
    <cellStyle name="60% - Colore 2 4" xfId="584"/>
    <cellStyle name="60% - Colore 2 5" xfId="585"/>
    <cellStyle name="60% - Colore 3" xfId="101"/>
    <cellStyle name="60% - Colore 3 2" xfId="586"/>
    <cellStyle name="60% - Colore 3 3" xfId="587"/>
    <cellStyle name="60% - Colore 3 4" xfId="588"/>
    <cellStyle name="60% - Colore 3 5" xfId="589"/>
    <cellStyle name="60% - Colore 4" xfId="102"/>
    <cellStyle name="60% - Colore 4 2" xfId="590"/>
    <cellStyle name="60% - Colore 4 3" xfId="591"/>
    <cellStyle name="60% - Colore 4 4" xfId="592"/>
    <cellStyle name="60% - Colore 4 5" xfId="593"/>
    <cellStyle name="60% - Colore 5" xfId="103"/>
    <cellStyle name="60% - Colore 5 2" xfId="594"/>
    <cellStyle name="60% - Colore 5 3" xfId="595"/>
    <cellStyle name="60% - Colore 5 4" xfId="596"/>
    <cellStyle name="60% - Colore 5 5" xfId="597"/>
    <cellStyle name="60% - Colore 6" xfId="104"/>
    <cellStyle name="60% - Colore 6 2" xfId="598"/>
    <cellStyle name="60% - Colore 6 3" xfId="599"/>
    <cellStyle name="60% - Colore 6 4" xfId="600"/>
    <cellStyle name="60% - Colore 6 5" xfId="601"/>
    <cellStyle name="60% - Cor1" xfId="105"/>
    <cellStyle name="60% - Cor2" xfId="106"/>
    <cellStyle name="60% - Cor3" xfId="107"/>
    <cellStyle name="60% - Cor4" xfId="108"/>
    <cellStyle name="60% - Cor5" xfId="109"/>
    <cellStyle name="60% - Cor6" xfId="110"/>
    <cellStyle name="Accent1" xfId="111"/>
    <cellStyle name="Accent1 2" xfId="1746"/>
    <cellStyle name="Accent2" xfId="112"/>
    <cellStyle name="Accent2 2" xfId="1747"/>
    <cellStyle name="Accent3" xfId="113"/>
    <cellStyle name="Accent3 2" xfId="1748"/>
    <cellStyle name="Accent4" xfId="114"/>
    <cellStyle name="Accent4 2" xfId="1749"/>
    <cellStyle name="Accent5" xfId="115"/>
    <cellStyle name="Accent5 2" xfId="1750"/>
    <cellStyle name="Accent6" xfId="116"/>
    <cellStyle name="Accent6 2" xfId="1751"/>
    <cellStyle name="Aksentti1" xfId="117"/>
    <cellStyle name="Aksentti1 2" xfId="602"/>
    <cellStyle name="Aksentti1 3" xfId="603"/>
    <cellStyle name="Aksentti1 4" xfId="604"/>
    <cellStyle name="Aksentti1 5" xfId="605"/>
    <cellStyle name="Aksentti2" xfId="118"/>
    <cellStyle name="Aksentti2 2" xfId="606"/>
    <cellStyle name="Aksentti2 3" xfId="607"/>
    <cellStyle name="Aksentti2 4" xfId="608"/>
    <cellStyle name="Aksentti2 5" xfId="609"/>
    <cellStyle name="Aksentti3" xfId="119"/>
    <cellStyle name="Aksentti3 2" xfId="610"/>
    <cellStyle name="Aksentti3 3" xfId="611"/>
    <cellStyle name="Aksentti3 4" xfId="612"/>
    <cellStyle name="Aksentti3 5" xfId="613"/>
    <cellStyle name="Aksentti4" xfId="120"/>
    <cellStyle name="Aksentti4 2" xfId="614"/>
    <cellStyle name="Aksentti4 3" xfId="615"/>
    <cellStyle name="Aksentti4 4" xfId="616"/>
    <cellStyle name="Aksentti4 5" xfId="617"/>
    <cellStyle name="Aksentti5" xfId="121"/>
    <cellStyle name="Aksentti5 2" xfId="618"/>
    <cellStyle name="Aksentti5 3" xfId="619"/>
    <cellStyle name="Aksentti5 4" xfId="620"/>
    <cellStyle name="Aksentti5 5" xfId="621"/>
    <cellStyle name="Aksentti6" xfId="122"/>
    <cellStyle name="Aksentti6 2" xfId="622"/>
    <cellStyle name="Aksentti6 3" xfId="623"/>
    <cellStyle name="Aksentti6 4" xfId="624"/>
    <cellStyle name="Aksentti6 5" xfId="625"/>
    <cellStyle name="Avertissement" xfId="123"/>
    <cellStyle name="Avertissement 2" xfId="1752"/>
    <cellStyle name="Bad" xfId="124"/>
    <cellStyle name="Bad 2" xfId="626"/>
    <cellStyle name="Bad 3" xfId="627"/>
    <cellStyle name="Bad 4" xfId="628"/>
    <cellStyle name="Bad 5" xfId="629"/>
    <cellStyle name="Cabeçalho 1" xfId="125"/>
    <cellStyle name="Cabeçalho 1 2" xfId="630"/>
    <cellStyle name="Cabeçalho 1 3" xfId="631"/>
    <cellStyle name="Cabeçalho 1 4" xfId="632"/>
    <cellStyle name="Cabeçalho 2" xfId="126"/>
    <cellStyle name="Cabeçalho 2 2" xfId="633"/>
    <cellStyle name="Cabeçalho 2 3" xfId="634"/>
    <cellStyle name="Cabeçalho 2 4" xfId="635"/>
    <cellStyle name="Cabeçalho 3" xfId="127"/>
    <cellStyle name="Cabeçalho 3 2" xfId="636"/>
    <cellStyle name="Cabeçalho 3 3" xfId="637"/>
    <cellStyle name="Cabeçalho 3 4" xfId="638"/>
    <cellStyle name="Cabeçalho 4" xfId="128"/>
    <cellStyle name="Cabeçalho 4 2" xfId="639"/>
    <cellStyle name="Cabeçalho 4 3" xfId="640"/>
    <cellStyle name="Cabeçalho 4 4" xfId="641"/>
    <cellStyle name="Calcolo" xfId="129"/>
    <cellStyle name="Calcolo 2" xfId="642"/>
    <cellStyle name="Calcolo 3" xfId="643"/>
    <cellStyle name="Calcolo 4" xfId="644"/>
    <cellStyle name="Calcolo 5" xfId="645"/>
    <cellStyle name="Calcul" xfId="130"/>
    <cellStyle name="Calcul 2" xfId="1753"/>
    <cellStyle name="Calculation" xfId="131"/>
    <cellStyle name="Calculation 2" xfId="646"/>
    <cellStyle name="Calculation 3" xfId="647"/>
    <cellStyle name="Calculation 4" xfId="648"/>
    <cellStyle name="Calculation 5" xfId="649"/>
    <cellStyle name="čárky_20091209 - FR - templates group - v2bis" xfId="1516"/>
    <cellStyle name="Cella collegata" xfId="132"/>
    <cellStyle name="Cella collegata 2" xfId="650"/>
    <cellStyle name="Cella collegata 3" xfId="651"/>
    <cellStyle name="Cella collegata 4" xfId="652"/>
    <cellStyle name="Cella da controllare" xfId="133"/>
    <cellStyle name="Cella da controllare 2" xfId="653"/>
    <cellStyle name="Cella da controllare 3" xfId="654"/>
    <cellStyle name="Cella da controllare 4" xfId="655"/>
    <cellStyle name="Cella da controllare 5" xfId="656"/>
    <cellStyle name="Cellule liée" xfId="134"/>
    <cellStyle name="Cellule liée 2" xfId="1754"/>
    <cellStyle name="Célula Ligada" xfId="135"/>
    <cellStyle name="Check Cell" xfId="136"/>
    <cellStyle name="Check Cell 2" xfId="657"/>
    <cellStyle name="Check Cell 3" xfId="658"/>
    <cellStyle name="Check Cell 4" xfId="659"/>
    <cellStyle name="Check Cell 5" xfId="660"/>
    <cellStyle name="Colore 1" xfId="137"/>
    <cellStyle name="Colore 1 2" xfId="661"/>
    <cellStyle name="Colore 1 3" xfId="662"/>
    <cellStyle name="Colore 1 4" xfId="663"/>
    <cellStyle name="Colore 1 5" xfId="664"/>
    <cellStyle name="Colore 2" xfId="138"/>
    <cellStyle name="Colore 2 2" xfId="665"/>
    <cellStyle name="Colore 2 3" xfId="666"/>
    <cellStyle name="Colore 2 4" xfId="667"/>
    <cellStyle name="Colore 2 5" xfId="668"/>
    <cellStyle name="Colore 3" xfId="139"/>
    <cellStyle name="Colore 3 2" xfId="669"/>
    <cellStyle name="Colore 3 3" xfId="670"/>
    <cellStyle name="Colore 3 4" xfId="671"/>
    <cellStyle name="Colore 3 5" xfId="672"/>
    <cellStyle name="Colore 4" xfId="140"/>
    <cellStyle name="Colore 4 2" xfId="673"/>
    <cellStyle name="Colore 4 3" xfId="674"/>
    <cellStyle name="Colore 4 4" xfId="675"/>
    <cellStyle name="Colore 4 5" xfId="676"/>
    <cellStyle name="Colore 5" xfId="141"/>
    <cellStyle name="Colore 5 2" xfId="677"/>
    <cellStyle name="Colore 5 3" xfId="678"/>
    <cellStyle name="Colore 5 4" xfId="679"/>
    <cellStyle name="Colore 5 5" xfId="680"/>
    <cellStyle name="Colore 6" xfId="142"/>
    <cellStyle name="Colore 6 2" xfId="681"/>
    <cellStyle name="Colore 6 3" xfId="682"/>
    <cellStyle name="Colore 6 4" xfId="683"/>
    <cellStyle name="Colore 6 5" xfId="684"/>
    <cellStyle name="Comma" xfId="1785" builtinId="3"/>
    <cellStyle name="Commentaire" xfId="143"/>
    <cellStyle name="Commentaire 2" xfId="1755"/>
    <cellStyle name="Cor1" xfId="144"/>
    <cellStyle name="Cor2" xfId="145"/>
    <cellStyle name="Cor3" xfId="146"/>
    <cellStyle name="Cor4" xfId="147"/>
    <cellStyle name="Cor5" xfId="148"/>
    <cellStyle name="Cor6" xfId="149"/>
    <cellStyle name="Correcto" xfId="150"/>
    <cellStyle name="Correcto 2" xfId="685"/>
    <cellStyle name="Correcto 3" xfId="686"/>
    <cellStyle name="Correcto 4" xfId="687"/>
    <cellStyle name="Correcto 5" xfId="688"/>
    <cellStyle name="DataCell" xfId="151"/>
    <cellStyle name="DataCell 2" xfId="689"/>
    <cellStyle name="DataCell 3" xfId="690"/>
    <cellStyle name="DataCell 4" xfId="691"/>
    <cellStyle name="DataCell 5" xfId="692"/>
    <cellStyle name="Datum" xfId="152"/>
    <cellStyle name="Datum 2" xfId="693"/>
    <cellStyle name="Datum 3" xfId="694"/>
    <cellStyle name="Datum 4" xfId="695"/>
    <cellStyle name="Dezimal_FIValueHelper-incl Term_structures" xfId="153"/>
    <cellStyle name="Dezimal+-" xfId="154"/>
    <cellStyle name="Dezimal+- 2" xfId="696"/>
    <cellStyle name="Dezimal+- 3" xfId="697"/>
    <cellStyle name="Dezimal+- 4" xfId="698"/>
    <cellStyle name="Dezimal0" xfId="155"/>
    <cellStyle name="Dezimal0 2" xfId="699"/>
    <cellStyle name="Dezimal0 3" xfId="700"/>
    <cellStyle name="Dezimal0 4" xfId="701"/>
    <cellStyle name="Dezimal0+-" xfId="156"/>
    <cellStyle name="Dezimal0+- 2" xfId="702"/>
    <cellStyle name="Dezimal0+- 3" xfId="703"/>
    <cellStyle name="Dezimal0+- 4" xfId="704"/>
    <cellStyle name="EmptyCell" xfId="157"/>
    <cellStyle name="EmptyCell 2" xfId="158"/>
    <cellStyle name="EmptyCell 2 2" xfId="705"/>
    <cellStyle name="EmptyCell 2 3" xfId="706"/>
    <cellStyle name="EmptyCell 2 4" xfId="707"/>
    <cellStyle name="EmptyCell 2 5" xfId="708"/>
    <cellStyle name="EmptyCell 3" xfId="709"/>
    <cellStyle name="EmptyCell 4" xfId="710"/>
    <cellStyle name="EmptyCell 5" xfId="711"/>
    <cellStyle name="EmptyCell 6" xfId="712"/>
    <cellStyle name="EmptyCell 7" xfId="1517"/>
    <cellStyle name="EmptyCell 8" xfId="1518"/>
    <cellStyle name="EmptyCell 9" xfId="1519"/>
    <cellStyle name="EmptyCell_20100104 - FR - templates group_IGT only" xfId="1520"/>
    <cellStyle name="Entrada" xfId="159"/>
    <cellStyle name="Entrada 2" xfId="713"/>
    <cellStyle name="Entrada 3" xfId="714"/>
    <cellStyle name="Entrada 4" xfId="715"/>
    <cellStyle name="Entrada 5" xfId="716"/>
    <cellStyle name="Entrada 6" xfId="717"/>
    <cellStyle name="Entrée" xfId="160"/>
    <cellStyle name="Entrée 10" xfId="1521"/>
    <cellStyle name="Entrée 11" xfId="1522"/>
    <cellStyle name="Entrée 12" xfId="1523"/>
    <cellStyle name="Entrée 13" xfId="1524"/>
    <cellStyle name="Entrée 2" xfId="1525"/>
    <cellStyle name="Entrée 3" xfId="1526"/>
    <cellStyle name="Entrée 4" xfId="1527"/>
    <cellStyle name="Entrée 5" xfId="1528"/>
    <cellStyle name="Entrée 6" xfId="1529"/>
    <cellStyle name="Entrée 7" xfId="1530"/>
    <cellStyle name="Entrée 8" xfId="1531"/>
    <cellStyle name="Entrée 9" xfId="1532"/>
    <cellStyle name="Estilo 1" xfId="161"/>
    <cellStyle name="Estilo 1 2" xfId="1673"/>
    <cellStyle name="Estilo 1 3" xfId="1674"/>
    <cellStyle name="Euro" xfId="162"/>
    <cellStyle name="Euro 2" xfId="718"/>
    <cellStyle name="Euro 2 2" xfId="719"/>
    <cellStyle name="Euro 3" xfId="720"/>
    <cellStyle name="Euro 4" xfId="721"/>
    <cellStyle name="Euro 5" xfId="722"/>
    <cellStyle name="Euro 6" xfId="723"/>
    <cellStyle name="Euro 7" xfId="724"/>
    <cellStyle name="Euro 8" xfId="1533"/>
    <cellStyle name="Explanatory Text" xfId="163"/>
    <cellStyle name="Explanatory Text 2" xfId="725"/>
    <cellStyle name="Explanatory Text 3" xfId="726"/>
    <cellStyle name="Explanatory Text 4" xfId="727"/>
    <cellStyle name="Explanatory Text 5" xfId="728"/>
    <cellStyle name="Figyelmeztetés" xfId="164"/>
    <cellStyle name="Figyelmeztetés 2" xfId="729"/>
    <cellStyle name="Figyelmeztetés 3" xfId="730"/>
    <cellStyle name="Figyelmeztetés 4" xfId="731"/>
    <cellStyle name="Good" xfId="165"/>
    <cellStyle name="Good 2" xfId="732"/>
    <cellStyle name="Good 3" xfId="733"/>
    <cellStyle name="Good 4" xfId="734"/>
    <cellStyle name="Good 5" xfId="735"/>
    <cellStyle name="Heading 1" xfId="166"/>
    <cellStyle name="Heading 1 2" xfId="736"/>
    <cellStyle name="Heading 1 3" xfId="737"/>
    <cellStyle name="Heading 1 4" xfId="738"/>
    <cellStyle name="Heading 1 5" xfId="739"/>
    <cellStyle name="Heading 2" xfId="167"/>
    <cellStyle name="Heading 2 2" xfId="740"/>
    <cellStyle name="Heading 2 3" xfId="741"/>
    <cellStyle name="Heading 2 4" xfId="742"/>
    <cellStyle name="Heading 2 5" xfId="743"/>
    <cellStyle name="Heading 3" xfId="168"/>
    <cellStyle name="Heading 3 2" xfId="744"/>
    <cellStyle name="Heading 3 3" xfId="745"/>
    <cellStyle name="Heading 3 4" xfId="746"/>
    <cellStyle name="Heading 3 5" xfId="747"/>
    <cellStyle name="Heading 4" xfId="169"/>
    <cellStyle name="Heading 4 2" xfId="748"/>
    <cellStyle name="Heading 4 3" xfId="749"/>
    <cellStyle name="Heading 4 4" xfId="750"/>
    <cellStyle name="Heading 4 5" xfId="751"/>
    <cellStyle name="Hipervínculo 2" xfId="170"/>
    <cellStyle name="Hipervínculo 3" xfId="1756"/>
    <cellStyle name="Hivatkozott cella" xfId="171"/>
    <cellStyle name="Hivatkozott cella 2" xfId="752"/>
    <cellStyle name="Hivatkozott cella 3" xfId="753"/>
    <cellStyle name="Hivatkozott cella 4" xfId="754"/>
    <cellStyle name="Huomautus" xfId="172"/>
    <cellStyle name="Huomautus 2" xfId="755"/>
    <cellStyle name="Huomautus 2 2" xfId="1534"/>
    <cellStyle name="Huomautus 3" xfId="756"/>
    <cellStyle name="Huomautus 3 2" xfId="1535"/>
    <cellStyle name="Huomautus 4" xfId="757"/>
    <cellStyle name="Huomautus 4 2" xfId="1536"/>
    <cellStyle name="Huomautus 5" xfId="758"/>
    <cellStyle name="Huomautus 5 2" xfId="1537"/>
    <cellStyle name="Huomautus 6" xfId="1538"/>
    <cellStyle name="Huomautus 6 2" xfId="1539"/>
    <cellStyle name="Huomautus 7" xfId="1540"/>
    <cellStyle name="Huomautus 7 2" xfId="1541"/>
    <cellStyle name="Huomautus 8" xfId="1542"/>
    <cellStyle name="Huomautus 8 2" xfId="1543"/>
    <cellStyle name="Huomautus 9" xfId="1544"/>
    <cellStyle name="Huono" xfId="173"/>
    <cellStyle name="Huono 2" xfId="759"/>
    <cellStyle name="Huono 3" xfId="760"/>
    <cellStyle name="Huono 4" xfId="761"/>
    <cellStyle name="Huono 5" xfId="762"/>
    <cellStyle name="Hyperlink" xfId="1786" builtinId="8"/>
    <cellStyle name="Hyvä" xfId="174"/>
    <cellStyle name="Hyvä 2" xfId="763"/>
    <cellStyle name="Hyvä 3" xfId="764"/>
    <cellStyle name="Hyvä 4" xfId="765"/>
    <cellStyle name="Hyvä 5" xfId="766"/>
    <cellStyle name="Incorrecto" xfId="175"/>
    <cellStyle name="Incorrecto 2" xfId="767"/>
    <cellStyle name="Incorrecto 3" xfId="768"/>
    <cellStyle name="Incorrecto 4" xfId="769"/>
    <cellStyle name="Incorrecto 5" xfId="770"/>
    <cellStyle name="Incorrecto 6" xfId="771"/>
    <cellStyle name="Input" xfId="176"/>
    <cellStyle name="Input 2" xfId="772"/>
    <cellStyle name="Insatisfaisant" xfId="1061"/>
    <cellStyle name="Insatisfaisant 2" xfId="1757"/>
    <cellStyle name="Jegyzet" xfId="177"/>
    <cellStyle name="Jegyzet 2" xfId="773"/>
    <cellStyle name="Jegyzet 3" xfId="774"/>
    <cellStyle name="Jegyzet 4" xfId="775"/>
    <cellStyle name="Jegyzet 5" xfId="776"/>
    <cellStyle name="Jelölőszín (1)" xfId="178"/>
    <cellStyle name="Jelölőszín (1) 2" xfId="777"/>
    <cellStyle name="Jelölőszín (1) 3" xfId="778"/>
    <cellStyle name="Jelölőszín (1) 4" xfId="779"/>
    <cellStyle name="Jelölőszín (1) 5" xfId="780"/>
    <cellStyle name="Jelölőszín (2)" xfId="179"/>
    <cellStyle name="Jelölőszín (2) 2" xfId="781"/>
    <cellStyle name="Jelölőszín (2) 3" xfId="782"/>
    <cellStyle name="Jelölőszín (2) 4" xfId="783"/>
    <cellStyle name="Jelölőszín (2) 5" xfId="784"/>
    <cellStyle name="Jelölőszín (3)" xfId="180"/>
    <cellStyle name="Jelölőszín (3) 2" xfId="785"/>
    <cellStyle name="Jelölőszín (3) 3" xfId="786"/>
    <cellStyle name="Jelölőszín (3) 4" xfId="787"/>
    <cellStyle name="Jelölőszín (3) 5" xfId="788"/>
    <cellStyle name="Jelölőszín (4)" xfId="181"/>
    <cellStyle name="Jelölőszín (4) 2" xfId="789"/>
    <cellStyle name="Jelölőszín (4) 3" xfId="790"/>
    <cellStyle name="Jelölőszín (4) 4" xfId="791"/>
    <cellStyle name="Jelölőszín (4) 5" xfId="792"/>
    <cellStyle name="Jelölőszín (5)" xfId="182"/>
    <cellStyle name="Jelölőszín (5) 2" xfId="793"/>
    <cellStyle name="Jelölőszín (5) 3" xfId="794"/>
    <cellStyle name="Jelölőszín (5) 4" xfId="795"/>
    <cellStyle name="Jelölőszín (5) 5" xfId="796"/>
    <cellStyle name="Jelölőszín (6)" xfId="183"/>
    <cellStyle name="Jelölőszín (6) 2" xfId="797"/>
    <cellStyle name="Jelölőszín (6) 3" xfId="798"/>
    <cellStyle name="Jelölőszín (6) 4" xfId="799"/>
    <cellStyle name="Jelölőszín (6) 5" xfId="800"/>
    <cellStyle name="Komma_~1725369" xfId="1545"/>
    <cellStyle name="Laskenta" xfId="184"/>
    <cellStyle name="Laskenta 2" xfId="801"/>
    <cellStyle name="Laskenta 3" xfId="802"/>
    <cellStyle name="Laskenta 4" xfId="803"/>
    <cellStyle name="Laskenta 5" xfId="804"/>
    <cellStyle name="Lien hypertexte 2" xfId="805"/>
    <cellStyle name="Linked Cell" xfId="185"/>
    <cellStyle name="Linked Cell 2" xfId="806"/>
    <cellStyle name="Linked Cell 3" xfId="807"/>
    <cellStyle name="Linked Cell 4" xfId="808"/>
    <cellStyle name="Linked Cell 5" xfId="809"/>
    <cellStyle name="Linkitetty solu" xfId="186"/>
    <cellStyle name="Linkitetty solu 2" xfId="810"/>
    <cellStyle name="Linkitetty solu 3" xfId="811"/>
    <cellStyle name="Linkitetty solu 4" xfId="812"/>
    <cellStyle name="Millares [0] 2" xfId="1675"/>
    <cellStyle name="Millares 10" xfId="1661"/>
    <cellStyle name="Millares 10 2" xfId="1667"/>
    <cellStyle name="Millares 11" xfId="1665"/>
    <cellStyle name="Millares 12" xfId="1758"/>
    <cellStyle name="Millares 13" xfId="1780"/>
    <cellStyle name="Millares 13 2" xfId="1784"/>
    <cellStyle name="Millares 2" xfId="813"/>
    <cellStyle name="Millares 2 2" xfId="1676"/>
    <cellStyle name="Millares 2 3" xfId="1775"/>
    <cellStyle name="Millares 3" xfId="814"/>
    <cellStyle name="Millares 3 2" xfId="1677"/>
    <cellStyle name="Millares 3 2 2" xfId="1678"/>
    <cellStyle name="Millares 3 3" xfId="1679"/>
    <cellStyle name="Millares 3 3 2" xfId="1680"/>
    <cellStyle name="Millares 3 3 2 2" xfId="1681"/>
    <cellStyle name="Millares 3 3 3" xfId="1682"/>
    <cellStyle name="Millares 3 4" xfId="1683"/>
    <cellStyle name="Millares 4" xfId="1060"/>
    <cellStyle name="Millares 5" xfId="1062"/>
    <cellStyle name="Millares 6" xfId="1065"/>
    <cellStyle name="Millares 7" xfId="1070"/>
    <cellStyle name="Millares 8" xfId="1657"/>
    <cellStyle name="Millares 8 2" xfId="1740"/>
    <cellStyle name="Millares 9" xfId="1659"/>
    <cellStyle name="Milliers 10" xfId="187"/>
    <cellStyle name="Milliers 11" xfId="1546"/>
    <cellStyle name="Milliers 2" xfId="188"/>
    <cellStyle name="Milliers 2 2" xfId="815"/>
    <cellStyle name="Milliers 2 3" xfId="816"/>
    <cellStyle name="Milliers 2 4" xfId="817"/>
    <cellStyle name="Milliers 3" xfId="189"/>
    <cellStyle name="Milliers 3 2" xfId="1547"/>
    <cellStyle name="Milliers 4" xfId="1548"/>
    <cellStyle name="Milliers 4 2" xfId="1549"/>
    <cellStyle name="Milliers 5" xfId="1550"/>
    <cellStyle name="Milliers 5 2" xfId="1551"/>
    <cellStyle name="Milliers 6" xfId="1552"/>
    <cellStyle name="Milliers 6 2" xfId="1553"/>
    <cellStyle name="Milliers 7" xfId="1554"/>
    <cellStyle name="Milliers 7 2" xfId="1555"/>
    <cellStyle name="Milliers 8" xfId="1556"/>
    <cellStyle name="Milliers 8 2" xfId="1557"/>
    <cellStyle name="Milliers 9" xfId="1558"/>
    <cellStyle name="Milliers 9 2" xfId="1559"/>
    <cellStyle name="Milliers_Copie de Equivilent Scenario for QIS4 techncial specification_20070318Locked" xfId="190"/>
    <cellStyle name="Moneda 2" xfId="1684"/>
    <cellStyle name="Monétaire 2" xfId="818"/>
    <cellStyle name="Monétaire 2 2" xfId="1759"/>
    <cellStyle name="Neutraali" xfId="191"/>
    <cellStyle name="Neutraali 2" xfId="819"/>
    <cellStyle name="Neutraali 3" xfId="820"/>
    <cellStyle name="Neutraali 4" xfId="821"/>
    <cellStyle name="Neutraali 5" xfId="822"/>
    <cellStyle name="Neutral" xfId="192"/>
    <cellStyle name="Neutral 2" xfId="823"/>
    <cellStyle name="Neutral 3" xfId="824"/>
    <cellStyle name="Neutral 4" xfId="825"/>
    <cellStyle name="Neutral 5" xfId="826"/>
    <cellStyle name="Neutral 6" xfId="827"/>
    <cellStyle name="Neutrale" xfId="193"/>
    <cellStyle name="Neutrale 2" xfId="828"/>
    <cellStyle name="Neutrale 3" xfId="829"/>
    <cellStyle name="Neutrale 4" xfId="830"/>
    <cellStyle name="Neutrale 5" xfId="831"/>
    <cellStyle name="Neutre" xfId="832"/>
    <cellStyle name="Neutre 2" xfId="1760"/>
    <cellStyle name="Neutro" xfId="194"/>
    <cellStyle name="Nix" xfId="195"/>
    <cellStyle name="Nix 2" xfId="833"/>
    <cellStyle name="Nix 3" xfId="834"/>
    <cellStyle name="Nix 4" xfId="835"/>
    <cellStyle name="NoL" xfId="196"/>
    <cellStyle name="NoL 2" xfId="197"/>
    <cellStyle name="NoL 3" xfId="198"/>
    <cellStyle name="NoL 4" xfId="836"/>
    <cellStyle name="NoL 5" xfId="837"/>
    <cellStyle name="NoL 6" xfId="838"/>
    <cellStyle name="NoL 7" xfId="839"/>
    <cellStyle name="NoL_Reporting template C4_rev_SZP_20090320 (2)" xfId="199"/>
    <cellStyle name="Nombre" xfId="200"/>
    <cellStyle name="Non_definito" xfId="1685"/>
    <cellStyle name="Normaali 2" xfId="201"/>
    <cellStyle name="Normaali_QIS4 Internal model data request templates (DRAFT 4.4.2008)" xfId="1560"/>
    <cellStyle name="Normal" xfId="0" builtinId="0"/>
    <cellStyle name="Normal 10" xfId="840"/>
    <cellStyle name="Normal 11" xfId="841"/>
    <cellStyle name="Normal 12" xfId="1059"/>
    <cellStyle name="Normal 13" xfId="1064"/>
    <cellStyle name="Normal 14" xfId="1656"/>
    <cellStyle name="Normal 14 2" xfId="1739"/>
    <cellStyle name="Normal 15" xfId="1662"/>
    <cellStyle name="Normal 16" xfId="1738"/>
    <cellStyle name="Normal 16 2" xfId="1774"/>
    <cellStyle name="Normal 17" xfId="1779"/>
    <cellStyle name="Normal 17 2" xfId="1782"/>
    <cellStyle name="Normal 18" xfId="1787"/>
    <cellStyle name="Normal 2" xfId="202"/>
    <cellStyle name="Normal 2 10" xfId="1561"/>
    <cellStyle name="Normal 2 11" xfId="1562"/>
    <cellStyle name="Normal 2 12" xfId="1563"/>
    <cellStyle name="Normal 2 13" xfId="1564"/>
    <cellStyle name="Normal 2 14" xfId="1565"/>
    <cellStyle name="Normal 2 15" xfId="1668"/>
    <cellStyle name="Normal 2 2" xfId="203"/>
    <cellStyle name="Normal 2 2 10" xfId="1566"/>
    <cellStyle name="Normal 2 2 11" xfId="1567"/>
    <cellStyle name="Normal 2 2 12" xfId="1568"/>
    <cellStyle name="Normal 2 2 13" xfId="1569"/>
    <cellStyle name="Normal 2 2 14" xfId="1776"/>
    <cellStyle name="Normal 2 2 2" xfId="304"/>
    <cellStyle name="Normal 2 2 2 2" xfId="842"/>
    <cellStyle name="Normal 2 2 3" xfId="843"/>
    <cellStyle name="Normal 2 2 3 2" xfId="844"/>
    <cellStyle name="Normal 2 2 4" xfId="845"/>
    <cellStyle name="Normal 2 2 4 2" xfId="1686"/>
    <cellStyle name="Normal 2 2 5" xfId="846"/>
    <cellStyle name="Normal 2 2 6" xfId="847"/>
    <cellStyle name="Normal 2 2 6 2" xfId="1732"/>
    <cellStyle name="Normal 2 2 7" xfId="1570"/>
    <cellStyle name="Normal 2 2 8" xfId="1571"/>
    <cellStyle name="Normal 2 2 9" xfId="1572"/>
    <cellStyle name="Normal 2 3" xfId="848"/>
    <cellStyle name="Normal 2 3 2" xfId="849"/>
    <cellStyle name="Normal 2 4" xfId="850"/>
    <cellStyle name="Normal 2 4 2" xfId="1687"/>
    <cellStyle name="Normal 2 4 3" xfId="1688"/>
    <cellStyle name="Normal 2 5" xfId="851"/>
    <cellStyle name="Normal 2 5 2" xfId="1689"/>
    <cellStyle name="Normal 2 6" xfId="852"/>
    <cellStyle name="Normal 2 6 2" xfId="1690"/>
    <cellStyle name="Normal 2 7" xfId="853"/>
    <cellStyle name="Normal 2 7 2" xfId="1691"/>
    <cellStyle name="Normal 2 8" xfId="854"/>
    <cellStyle name="Normal 2 9" xfId="1069"/>
    <cellStyle name="Normal 2 9 2" xfId="1692"/>
    <cellStyle name="Normal 2 9 2 2" xfId="1693"/>
    <cellStyle name="Normal 2_draft SPV template" xfId="204"/>
    <cellStyle name="Normal 3" xfId="205"/>
    <cellStyle name="Normal 3 2" xfId="206"/>
    <cellStyle name="Normal 3 2 2" xfId="855"/>
    <cellStyle name="Normal 3 2 2 2" xfId="1694"/>
    <cellStyle name="Normal 3 2 2 2 2" xfId="1695"/>
    <cellStyle name="Normal 3 2 2 2 3" xfId="1696"/>
    <cellStyle name="Normal 3 2 3" xfId="856"/>
    <cellStyle name="Normal 3 2 4" xfId="857"/>
    <cellStyle name="Normal 3 2 4 2" xfId="1733"/>
    <cellStyle name="Normal 3 2 5" xfId="858"/>
    <cellStyle name="Normal 3 3" xfId="859"/>
    <cellStyle name="Normal 3 3 2" xfId="860"/>
    <cellStyle name="Normal 3 3 2 2" xfId="1697"/>
    <cellStyle name="Normal 3 3 3" xfId="1698"/>
    <cellStyle name="Normal 3 4" xfId="861"/>
    <cellStyle name="Normal 3 5" xfId="305"/>
    <cellStyle name="Normal 3 6" xfId="862"/>
    <cellStyle name="Normal 3 6 2" xfId="1736"/>
    <cellStyle name="Normal 3 7" xfId="863"/>
    <cellStyle name="Normal 3 8" xfId="1761"/>
    <cellStyle name="Normal 3_Kopia av Reinsurance - J  Templates.xls" xfId="207"/>
    <cellStyle name="Normal 4" xfId="208"/>
    <cellStyle name="Normal 4 2" xfId="864"/>
    <cellStyle name="Normal 4 2 2" xfId="1699"/>
    <cellStyle name="Normal 4 3" xfId="865"/>
    <cellStyle name="Normal 4 3 2" xfId="1700"/>
    <cellStyle name="Normal 4 4" xfId="866"/>
    <cellStyle name="Normal 4 4 2" xfId="1701"/>
    <cellStyle name="Normal 4 5" xfId="867"/>
    <cellStyle name="Normal 4 6" xfId="868"/>
    <cellStyle name="Normal 4 7" xfId="869"/>
    <cellStyle name="Normal 5" xfId="209"/>
    <cellStyle name="Normal 5 2" xfId="210"/>
    <cellStyle name="Normal 5 2 2" xfId="1730"/>
    <cellStyle name="Normal 5 3" xfId="211"/>
    <cellStyle name="Normal 5 3 2" xfId="306"/>
    <cellStyle name="Normal 5 3 2 2" xfId="870"/>
    <cellStyle name="Normal 5 3 2 2 2" xfId="1731"/>
    <cellStyle name="Normal 5 3 3" xfId="871"/>
    <cellStyle name="Normal 5 3 3 2" xfId="1728"/>
    <cellStyle name="Normal 5 4" xfId="872"/>
    <cellStyle name="Normal 5 5" xfId="873"/>
    <cellStyle name="Normal 5 6" xfId="874"/>
    <cellStyle name="Normal 5 6 2" xfId="1727"/>
    <cellStyle name="Normal 5_draft SPV template" xfId="212"/>
    <cellStyle name="Normal 6" xfId="213"/>
    <cellStyle name="Normal 6 2" xfId="875"/>
    <cellStyle name="Normal 7" xfId="214"/>
    <cellStyle name="Normal 7 2" xfId="876"/>
    <cellStyle name="Normal 7 2 2" xfId="877"/>
    <cellStyle name="Normal 7 2 2 2" xfId="1729"/>
    <cellStyle name="Normal 7 2 2 3" xfId="1777"/>
    <cellStyle name="Normal 7 2 2 4" xfId="1778"/>
    <cellStyle name="Normal 7_SCR Templates SCR B3A B3C B3D B3F" xfId="215"/>
    <cellStyle name="Normal 8" xfId="216"/>
    <cellStyle name="Normal 8 2" xfId="878"/>
    <cellStyle name="Normal 8 3" xfId="879"/>
    <cellStyle name="Normal 8 4" xfId="1573"/>
    <cellStyle name="Normal 8 5" xfId="1574"/>
    <cellStyle name="Normal 8 6" xfId="1575"/>
    <cellStyle name="Normal 8 7" xfId="1576"/>
    <cellStyle name="Normal 8 8" xfId="1577"/>
    <cellStyle name="Normal 8 9" xfId="1578"/>
    <cellStyle name="Normal 9" xfId="880"/>
    <cellStyle name="Normal 9 2" xfId="881"/>
    <cellStyle name="Normale 2" xfId="217"/>
    <cellStyle name="Normale 2 2" xfId="218"/>
    <cellStyle name="Normale 2 2 2" xfId="882"/>
    <cellStyle name="Normale 2 2 3" xfId="883"/>
    <cellStyle name="Normale 2 2 4" xfId="884"/>
    <cellStyle name="Normale 2 3" xfId="885"/>
    <cellStyle name="Normale 2 4" xfId="886"/>
    <cellStyle name="Normale 2 5" xfId="887"/>
    <cellStyle name="Normale 2 6" xfId="1579"/>
    <cellStyle name="Normale 2 7" xfId="1580"/>
    <cellStyle name="Normale 2 8" xfId="1581"/>
    <cellStyle name="Normale 2_CommentsTool" xfId="219"/>
    <cellStyle name="Normale 3" xfId="220"/>
    <cellStyle name="Normale_allegati al promemoria_v2" xfId="221"/>
    <cellStyle name="normální_20091209 - FR - templates group - v2bis" xfId="1582"/>
    <cellStyle name="Nota" xfId="222"/>
    <cellStyle name="Nota 2" xfId="888"/>
    <cellStyle name="Nota 3" xfId="889"/>
    <cellStyle name="Nota 4" xfId="890"/>
    <cellStyle name="Nota 5" xfId="1583"/>
    <cellStyle name="Nota 6" xfId="1584"/>
    <cellStyle name="Nota 7" xfId="1585"/>
    <cellStyle name="Nota 8" xfId="1586"/>
    <cellStyle name="Nota 9" xfId="1587"/>
    <cellStyle name="Note" xfId="223"/>
    <cellStyle name="Note 2" xfId="891"/>
    <cellStyle name="Note 3" xfId="892"/>
    <cellStyle name="Note 4" xfId="893"/>
    <cellStyle name="Note 5" xfId="894"/>
    <cellStyle name="Note 6" xfId="1588"/>
    <cellStyle name="Note 7" xfId="1589"/>
    <cellStyle name="Note 8" xfId="1590"/>
    <cellStyle name="Otsikko" xfId="224"/>
    <cellStyle name="Otsikko 1" xfId="225"/>
    <cellStyle name="Otsikko 1 2" xfId="895"/>
    <cellStyle name="Otsikko 1 3" xfId="896"/>
    <cellStyle name="Otsikko 1 4" xfId="897"/>
    <cellStyle name="Otsikko 2" xfId="226"/>
    <cellStyle name="Otsikko 2 2" xfId="898"/>
    <cellStyle name="Otsikko 2 3" xfId="899"/>
    <cellStyle name="Otsikko 2 4" xfId="900"/>
    <cellStyle name="Otsikko 3" xfId="227"/>
    <cellStyle name="Otsikko 3 2" xfId="901"/>
    <cellStyle name="Otsikko 3 3" xfId="902"/>
    <cellStyle name="Otsikko 3 4" xfId="903"/>
    <cellStyle name="Otsikko 4" xfId="228"/>
    <cellStyle name="Otsikko 4 2" xfId="904"/>
    <cellStyle name="Otsikko 4 3" xfId="905"/>
    <cellStyle name="Otsikko 4 4" xfId="906"/>
    <cellStyle name="Otsikko 5" xfId="907"/>
    <cellStyle name="Otsikko 6" xfId="908"/>
    <cellStyle name="Otsikko 7" xfId="909"/>
    <cellStyle name="Otsikko_Cat risk" xfId="229"/>
    <cellStyle name="Output" xfId="230"/>
    <cellStyle name="Output 2" xfId="910"/>
    <cellStyle name="Output 3" xfId="911"/>
    <cellStyle name="Output 4" xfId="912"/>
    <cellStyle name="Output 5" xfId="913"/>
    <cellStyle name="PercentCell" xfId="231"/>
    <cellStyle name="PercentCell 2" xfId="914"/>
    <cellStyle name="PercentCell 3" xfId="915"/>
    <cellStyle name="PercentCell 4" xfId="916"/>
    <cellStyle name="PercentCell 5" xfId="917"/>
    <cellStyle name="Porcentaje 2" xfId="1734"/>
    <cellStyle name="Porcentual 10" xfId="1781"/>
    <cellStyle name="Porcentual 10 2" xfId="1783"/>
    <cellStyle name="Porcentual 2" xfId="232"/>
    <cellStyle name="Porcentual 2 2" xfId="1067"/>
    <cellStyle name="Porcentual 2 3" xfId="1702"/>
    <cellStyle name="Porcentual 2 3 2" xfId="1703"/>
    <cellStyle name="Porcentual 2 4" xfId="1704"/>
    <cellStyle name="Porcentual 2 5" xfId="1705"/>
    <cellStyle name="Porcentual 3" xfId="1063"/>
    <cellStyle name="Porcentual 3 2" xfId="1706"/>
    <cellStyle name="Porcentual 3 2 2" xfId="1707"/>
    <cellStyle name="Porcentual 3 2 3" xfId="1708"/>
    <cellStyle name="Porcentual 4" xfId="1066"/>
    <cellStyle name="Porcentual 5" xfId="1068"/>
    <cellStyle name="Porcentual 6" xfId="1658"/>
    <cellStyle name="Porcentual 7" xfId="1660"/>
    <cellStyle name="Porcentual 8" xfId="1663"/>
    <cellStyle name="Porcentual 9" xfId="1735"/>
    <cellStyle name="Pourcentage 10" xfId="1591"/>
    <cellStyle name="Pourcentage 10 2" xfId="1592"/>
    <cellStyle name="Pourcentage 11" xfId="1593"/>
    <cellStyle name="Pourcentage 11 2" xfId="1594"/>
    <cellStyle name="Pourcentage 12" xfId="1595"/>
    <cellStyle name="Pourcentage 2" xfId="233"/>
    <cellStyle name="Pourcentage 2 2" xfId="918"/>
    <cellStyle name="Pourcentage 2 3" xfId="919"/>
    <cellStyle name="Pourcentage 2 4" xfId="920"/>
    <cellStyle name="Pourcentage 2 5" xfId="921"/>
    <cellStyle name="Pourcentage 3" xfId="234"/>
    <cellStyle name="Pourcentage 3 2" xfId="922"/>
    <cellStyle name="Pourcentage 3 3" xfId="923"/>
    <cellStyle name="Pourcentage 3 4" xfId="924"/>
    <cellStyle name="Pourcentage 4" xfId="1596"/>
    <cellStyle name="Pourcentage 4 2" xfId="1597"/>
    <cellStyle name="Pourcentage 5" xfId="1598"/>
    <cellStyle name="Pourcentage 5 2" xfId="1599"/>
    <cellStyle name="Pourcentage 6" xfId="1600"/>
    <cellStyle name="Pourcentage 6 2" xfId="1601"/>
    <cellStyle name="Pourcentage 7" xfId="1602"/>
    <cellStyle name="Pourcentage 7 2" xfId="1603"/>
    <cellStyle name="Pourcentage 8" xfId="1604"/>
    <cellStyle name="Pourcentage 8 2" xfId="1605"/>
    <cellStyle name="Pourcentage 9" xfId="1606"/>
    <cellStyle name="Pourcentage 9 2" xfId="1607"/>
    <cellStyle name="Prozent+-" xfId="235"/>
    <cellStyle name="Prozent+- 2" xfId="925"/>
    <cellStyle name="Prozent+- 3" xfId="926"/>
    <cellStyle name="Prozent+- 4" xfId="927"/>
    <cellStyle name="Prozent0" xfId="236"/>
    <cellStyle name="Prozent0 2" xfId="928"/>
    <cellStyle name="Prozent0 3" xfId="929"/>
    <cellStyle name="Prozent0 4" xfId="930"/>
    <cellStyle name="Prozent0+-" xfId="237"/>
    <cellStyle name="Prozent0+- 2" xfId="931"/>
    <cellStyle name="Prozent0+- 3" xfId="932"/>
    <cellStyle name="Prozent0+- 4" xfId="933"/>
    <cellStyle name="QIS2CalcCell" xfId="238"/>
    <cellStyle name="QIS2CalcCell 2" xfId="239"/>
    <cellStyle name="QIS2CalcCell 3" xfId="934"/>
    <cellStyle name="QIS2CalcCell 4" xfId="935"/>
    <cellStyle name="QIS2CalcCell 5" xfId="936"/>
    <cellStyle name="QIS2Filler" xfId="240"/>
    <cellStyle name="QIS2Filler 2" xfId="937"/>
    <cellStyle name="QIS2Filler 3" xfId="938"/>
    <cellStyle name="QIS2Filler 4" xfId="939"/>
    <cellStyle name="QIS2Filler 5" xfId="940"/>
    <cellStyle name="QIS2Filler 6" xfId="1608"/>
    <cellStyle name="QIS2Filler 7" xfId="1609"/>
    <cellStyle name="QIS2Filler 8" xfId="1610"/>
    <cellStyle name="QIS2Heading" xfId="241"/>
    <cellStyle name="QIS2Heading 2" xfId="941"/>
    <cellStyle name="QIS2Heading 3" xfId="942"/>
    <cellStyle name="QIS2Heading 4" xfId="943"/>
    <cellStyle name="QIS2Heading 5" xfId="944"/>
    <cellStyle name="QIS2Heading 6" xfId="1611"/>
    <cellStyle name="QIS2Heading 7" xfId="1612"/>
    <cellStyle name="QIS2Heading 8" xfId="1613"/>
    <cellStyle name="QIS2Heading_G14 - group TPs" xfId="1614"/>
    <cellStyle name="QIS2InputCell" xfId="242"/>
    <cellStyle name="QIS2InputCell 2" xfId="243"/>
    <cellStyle name="QIS2InputCell 2 2" xfId="1071"/>
    <cellStyle name="QIS2InputCell 2 3" xfId="1666"/>
    <cellStyle name="QIS2InputCell 3" xfId="945"/>
    <cellStyle name="QIS2InputCell 4" xfId="946"/>
    <cellStyle name="QIS2InputCell 5" xfId="947"/>
    <cellStyle name="QIS2InputCell 6" xfId="948"/>
    <cellStyle name="QIS2Locked" xfId="244"/>
    <cellStyle name="QIS2Locked 2" xfId="949"/>
    <cellStyle name="QIS2Locked 3" xfId="950"/>
    <cellStyle name="QIS2Locked 4" xfId="951"/>
    <cellStyle name="QIS2Locked 5" xfId="952"/>
    <cellStyle name="QIS2Locked 6" xfId="1615"/>
    <cellStyle name="QIS2Locked 7" xfId="1616"/>
    <cellStyle name="QIS2Locked 8" xfId="1617"/>
    <cellStyle name="QIS2Para" xfId="245"/>
    <cellStyle name="QIS2Para 2" xfId="246"/>
    <cellStyle name="QIS2Para 3" xfId="953"/>
    <cellStyle name="QIS2Para 4" xfId="954"/>
    <cellStyle name="QIS2Para 5" xfId="955"/>
    <cellStyle name="QIS2Para 6" xfId="956"/>
    <cellStyle name="QIS2Param" xfId="247"/>
    <cellStyle name="QIS2Param 2" xfId="957"/>
    <cellStyle name="QIS2Param 3" xfId="958"/>
    <cellStyle name="QIS2Param 4" xfId="959"/>
    <cellStyle name="QIS2Param 5" xfId="960"/>
    <cellStyle name="QIS4DescrCell1" xfId="248"/>
    <cellStyle name="QIS4DescrCell1 2" xfId="961"/>
    <cellStyle name="QIS4DescrCell1 3" xfId="1618"/>
    <cellStyle name="QIS4DescrCell1 4" xfId="1619"/>
    <cellStyle name="QIS4DescrCell1 5" xfId="1620"/>
    <cellStyle name="QIS4DescrCell1 6" xfId="1621"/>
    <cellStyle name="QIS4DescrCell1 7" xfId="1622"/>
    <cellStyle name="QIS4DescrCell1 8" xfId="1623"/>
    <cellStyle name="QIS4DescrCell1 9" xfId="1624"/>
    <cellStyle name="QIS4DescrCell2" xfId="249"/>
    <cellStyle name="QIS4DescrCell2 2" xfId="962"/>
    <cellStyle name="QIS4DescrCell2 3" xfId="1625"/>
    <cellStyle name="QIS4DescrCell2 4" xfId="1626"/>
    <cellStyle name="QIS4DescrCell2 5" xfId="1627"/>
    <cellStyle name="QIS4DescrCell2 6" xfId="1628"/>
    <cellStyle name="QIS4DescrCell2 7" xfId="1629"/>
    <cellStyle name="QIS4DescrCell2 8" xfId="1630"/>
    <cellStyle name="QIS4DescrCell2 9" xfId="1631"/>
    <cellStyle name="QIS4InputCellAbs" xfId="250"/>
    <cellStyle name="QIS4InputCellAbs 2" xfId="963"/>
    <cellStyle name="QIS4InputCellAbs 3" xfId="1632"/>
    <cellStyle name="QIS4InputCellAbs 4" xfId="1633"/>
    <cellStyle name="QIS4InputCellAbs 5" xfId="1634"/>
    <cellStyle name="QIS4InputCellAbs 6" xfId="1635"/>
    <cellStyle name="QIS4InputCellAbs 7" xfId="1636"/>
    <cellStyle name="QIS4InputCellAbs 8" xfId="1637"/>
    <cellStyle name="QIS4InputCellAbs 9" xfId="1638"/>
    <cellStyle name="QIS4InputCellPerc" xfId="251"/>
    <cellStyle name="QIS4InputCellPerc 2" xfId="964"/>
    <cellStyle name="QIS4InputCellPerc 3" xfId="1639"/>
    <cellStyle name="QIS4InputCellPerc 4" xfId="1640"/>
    <cellStyle name="QIS4InputCellPerc 5" xfId="1641"/>
    <cellStyle name="QIS4InputCellPerc 6" xfId="1642"/>
    <cellStyle name="QIS4InputCellPerc 7" xfId="1643"/>
    <cellStyle name="QIS4InputCellPerc 8" xfId="1644"/>
    <cellStyle name="QIS4InputCellPerc 9" xfId="1645"/>
    <cellStyle name="QIS5Area" xfId="252"/>
    <cellStyle name="QIS5Area 2" xfId="1646"/>
    <cellStyle name="QIS5Area 2 2" xfId="1709"/>
    <cellStyle name="QIS5Area 2 2 2" xfId="1710"/>
    <cellStyle name="QIS5Area 2 3" xfId="1711"/>
    <cellStyle name="QIS5Area 2 4" xfId="1712"/>
    <cellStyle name="QIS5Area 3" xfId="1647"/>
    <cellStyle name="QIS5Area 4" xfId="1648"/>
    <cellStyle name="QIS5Area 5" xfId="1649"/>
    <cellStyle name="QIS5Area 6" xfId="1650"/>
    <cellStyle name="QIS5Area 7" xfId="1651"/>
    <cellStyle name="QIS5Area 8" xfId="1652"/>
    <cellStyle name="QIS5Area 9" xfId="1653"/>
    <cellStyle name="QIS5CalcCell" xfId="253"/>
    <cellStyle name="QIS5Check" xfId="254"/>
    <cellStyle name="QIS5Empty" xfId="255"/>
    <cellStyle name="QIS5Empty 2" xfId="1671"/>
    <cellStyle name="QIS5Empty 2 2" xfId="1672"/>
    <cellStyle name="QIS5Empty 3" xfId="1713"/>
    <cellStyle name="QIS5Empty 4" xfId="1714"/>
    <cellStyle name="QIS5EmptyCell" xfId="256"/>
    <cellStyle name="QIS5Fix" xfId="257"/>
    <cellStyle name="QIS5Header" xfId="258"/>
    <cellStyle name="QIS5Header 2" xfId="1664"/>
    <cellStyle name="QIS5Header 2 2" xfId="1670"/>
    <cellStyle name="QIS5Header 3" xfId="1715"/>
    <cellStyle name="QIS5Header 4" xfId="1716"/>
    <cellStyle name="QIS5InputCell" xfId="259"/>
    <cellStyle name="QIS5Label" xfId="260"/>
    <cellStyle name="QIS5Label 2" xfId="1669"/>
    <cellStyle name="QIS5Label 2 2" xfId="1717"/>
    <cellStyle name="QIS5Label 2 2 2" xfId="1718"/>
    <cellStyle name="QIS5Label 2 3" xfId="1719"/>
    <cellStyle name="QIS5Label 2 4" xfId="1737"/>
    <cellStyle name="QIS5Label 3" xfId="1720"/>
    <cellStyle name="QIS5Locked" xfId="261"/>
    <cellStyle name="QIS5Locked 2" xfId="1762"/>
    <cellStyle name="QIS5Output" xfId="262"/>
    <cellStyle name="QIS5Output 2" xfId="1721"/>
    <cellStyle name="QIS5Param" xfId="263"/>
    <cellStyle name="QIS5Param 2" xfId="1763"/>
    <cellStyle name="QIS5SheetHeader" xfId="264"/>
    <cellStyle name="QIS5SheetHeader 2" xfId="1722"/>
    <cellStyle name="QIS5XLink" xfId="265"/>
    <cellStyle name="Result (intermediate 3)" xfId="1764"/>
    <cellStyle name="Rossz" xfId="266"/>
    <cellStyle name="Rossz 2" xfId="965"/>
    <cellStyle name="Rossz 3" xfId="966"/>
    <cellStyle name="Rossz 4" xfId="967"/>
    <cellStyle name="Rossz 5" xfId="968"/>
    <cellStyle name="Saída" xfId="267"/>
    <cellStyle name="Saída 2" xfId="969"/>
    <cellStyle name="Saída 3" xfId="970"/>
    <cellStyle name="Saída 4" xfId="971"/>
    <cellStyle name="Saída 5" xfId="972"/>
    <cellStyle name="Satisfaisant" xfId="268"/>
    <cellStyle name="Satisfaisant 2" xfId="1765"/>
    <cellStyle name="Selittävä teksti" xfId="269"/>
    <cellStyle name="Selittävä teksti 2" xfId="973"/>
    <cellStyle name="Selittävä teksti 3" xfId="974"/>
    <cellStyle name="Selittävä teksti 4" xfId="975"/>
    <cellStyle name="Semleges" xfId="270"/>
    <cellStyle name="Semleges 2" xfId="976"/>
    <cellStyle name="Semleges 3" xfId="977"/>
    <cellStyle name="Semleges 4" xfId="978"/>
    <cellStyle name="Semleges 5" xfId="979"/>
    <cellStyle name="Sortie" xfId="271"/>
    <cellStyle name="Sortie 2" xfId="1766"/>
    <cellStyle name="Standaard_~1725369" xfId="1654"/>
    <cellStyle name="Standard 2" xfId="1655"/>
    <cellStyle name="Standard_20050216 StatusQuoRisikobericht_ALT CL III 2004" xfId="1723"/>
    <cellStyle name="Style 1" xfId="272"/>
    <cellStyle name="Style 1 2" xfId="980"/>
    <cellStyle name="Style 1 3" xfId="981"/>
    <cellStyle name="Style 1 4" xfId="982"/>
    <cellStyle name="Summa" xfId="273"/>
    <cellStyle name="Summa 2" xfId="983"/>
    <cellStyle name="Summa 3" xfId="984"/>
    <cellStyle name="Summa 4" xfId="985"/>
    <cellStyle name="Syöttö" xfId="274"/>
    <cellStyle name="Syöttö 2" xfId="986"/>
    <cellStyle name="Syöttö 3" xfId="987"/>
    <cellStyle name="Syöttö 4" xfId="988"/>
    <cellStyle name="Syöttö 5" xfId="989"/>
    <cellStyle name="Számítás" xfId="275"/>
    <cellStyle name="Számítás 2" xfId="990"/>
    <cellStyle name="Számítás 3" xfId="991"/>
    <cellStyle name="Számítás 4" xfId="992"/>
    <cellStyle name="Számítás 5" xfId="993"/>
    <cellStyle name="TableStyleLight1" xfId="276"/>
    <cellStyle name="TableStyleLight1 2" xfId="994"/>
    <cellStyle name="Tarkistussolu" xfId="277"/>
    <cellStyle name="Tarkistussolu 2" xfId="995"/>
    <cellStyle name="Tarkistussolu 3" xfId="996"/>
    <cellStyle name="Tarkistussolu 4" xfId="997"/>
    <cellStyle name="Tarkistussolu 5" xfId="998"/>
    <cellStyle name="Testo avviso" xfId="278"/>
    <cellStyle name="Testo avviso 2" xfId="999"/>
    <cellStyle name="Testo avviso 3" xfId="1000"/>
    <cellStyle name="Testo avviso 4" xfId="1001"/>
    <cellStyle name="Testo descrittivo" xfId="279"/>
    <cellStyle name="Testo descrittivo 2" xfId="1002"/>
    <cellStyle name="Testo descrittivo 3" xfId="1003"/>
    <cellStyle name="Testo descrittivo 4" xfId="1004"/>
    <cellStyle name="Text" xfId="280"/>
    <cellStyle name="Text 2" xfId="1005"/>
    <cellStyle name="Text 3" xfId="1006"/>
    <cellStyle name="Text 4" xfId="1007"/>
    <cellStyle name="Texte explicatif" xfId="281"/>
    <cellStyle name="Texte explicatif 2" xfId="1767"/>
    <cellStyle name="Texto de Aviso" xfId="282"/>
    <cellStyle name="Title" xfId="283"/>
    <cellStyle name="Title 2" xfId="1008"/>
    <cellStyle name="Title 3" xfId="1009"/>
    <cellStyle name="Title 4" xfId="1010"/>
    <cellStyle name="Title 5" xfId="1011"/>
    <cellStyle name="Titolo" xfId="284"/>
    <cellStyle name="Titolo 1" xfId="285"/>
    <cellStyle name="Titolo 1 2" xfId="1012"/>
    <cellStyle name="Titolo 1 3" xfId="1013"/>
    <cellStyle name="Titolo 1 4" xfId="1014"/>
    <cellStyle name="Titolo 2" xfId="286"/>
    <cellStyle name="Titolo 2 2" xfId="1015"/>
    <cellStyle name="Titolo 2 3" xfId="1016"/>
    <cellStyle name="Titolo 2 4" xfId="1017"/>
    <cellStyle name="Titolo 3" xfId="287"/>
    <cellStyle name="Titolo 3 2" xfId="1018"/>
    <cellStyle name="Titolo 3 3" xfId="1019"/>
    <cellStyle name="Titolo 3 4" xfId="1020"/>
    <cellStyle name="Titolo 4" xfId="288"/>
    <cellStyle name="Titolo 4 2" xfId="1021"/>
    <cellStyle name="Titolo 4 3" xfId="1022"/>
    <cellStyle name="Titolo 4 4" xfId="1023"/>
    <cellStyle name="Titolo 5" xfId="1024"/>
    <cellStyle name="Titolo 6" xfId="1025"/>
    <cellStyle name="Titolo 7" xfId="1026"/>
    <cellStyle name="Titolo_Cat risk" xfId="289"/>
    <cellStyle name="Titre" xfId="290"/>
    <cellStyle name="Titre 1" xfId="1724"/>
    <cellStyle name="Titre 2" xfId="1768"/>
    <cellStyle name="Titre 1" xfId="291"/>
    <cellStyle name="Titre 1 2" xfId="1769"/>
    <cellStyle name="Titre 2" xfId="292"/>
    <cellStyle name="Titre 2 2" xfId="1770"/>
    <cellStyle name="Titre 3" xfId="293"/>
    <cellStyle name="Titre 3 2" xfId="1771"/>
    <cellStyle name="Titre 4" xfId="294"/>
    <cellStyle name="Titre 4 2" xfId="1772"/>
    <cellStyle name="Titre_CASO DE ESTUDIO ENVIADO" xfId="1725"/>
    <cellStyle name="Total 2" xfId="1027"/>
    <cellStyle name="Total 3" xfId="1028"/>
    <cellStyle name="Total 4" xfId="1029"/>
    <cellStyle name="Totale" xfId="295"/>
    <cellStyle name="Totale 2" xfId="1030"/>
    <cellStyle name="Totale 3" xfId="1031"/>
    <cellStyle name="Totale 4" xfId="1032"/>
    <cellStyle name="Tulostus" xfId="296"/>
    <cellStyle name="Tulostus 2" xfId="1033"/>
    <cellStyle name="Tulostus 3" xfId="1034"/>
    <cellStyle name="Tulostus 4" xfId="1035"/>
    <cellStyle name="Tulostus 5" xfId="1036"/>
    <cellStyle name="VALOR" xfId="297"/>
    <cellStyle name="VALOR 2" xfId="1037"/>
    <cellStyle name="VALOR 3" xfId="1038"/>
    <cellStyle name="VALOR 4" xfId="1039"/>
    <cellStyle name="Valore non valido" xfId="298"/>
    <cellStyle name="Valore non valido 2" xfId="1040"/>
    <cellStyle name="Valore non valido 3" xfId="1041"/>
    <cellStyle name="Valore non valido 4" xfId="1042"/>
    <cellStyle name="Valore non valido 5" xfId="1043"/>
    <cellStyle name="Valore valido" xfId="299"/>
    <cellStyle name="Valore valido 2" xfId="1044"/>
    <cellStyle name="Valore valido 3" xfId="1045"/>
    <cellStyle name="Valore valido 4" xfId="1046"/>
    <cellStyle name="Valore valido 5" xfId="1047"/>
    <cellStyle name="Valuta (0)_dati2001" xfId="1726"/>
    <cellStyle name="Varoitusteksti" xfId="300"/>
    <cellStyle name="Varoitusteksti 2" xfId="1048"/>
    <cellStyle name="Varoitusteksti 3" xfId="1049"/>
    <cellStyle name="Varoitusteksti 4" xfId="1050"/>
    <cellStyle name="Verificar Célula" xfId="301"/>
    <cellStyle name="Verificar Célula 2" xfId="1051"/>
    <cellStyle name="Verificar Célula 3" xfId="1052"/>
    <cellStyle name="Verificar Célula 4" xfId="1053"/>
    <cellStyle name="Verificar Célula 5" xfId="1054"/>
    <cellStyle name="Vérification" xfId="302"/>
    <cellStyle name="Vérification 2" xfId="1773"/>
    <cellStyle name="Warning Text" xfId="303"/>
    <cellStyle name="Warning Text 2" xfId="1055"/>
    <cellStyle name="Warning Text 3" xfId="1056"/>
    <cellStyle name="Warning Text 4" xfId="1057"/>
    <cellStyle name="Warning Text 5" xfId="1058"/>
  </cellStyles>
  <dxfs count="4">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1A1A1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3CC66"/>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DA7D"/>
      <color rgb="FFFFFFCC"/>
      <color rgb="FFC6EFCE"/>
      <color rgb="FFFFC7CE"/>
      <color rgb="FFFB2009"/>
      <color rgb="FFFC6252"/>
      <color rgb="FFF87156"/>
      <color rgb="FF99E3A7"/>
      <color rgb="FFC5F7C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IPA%20Shared%20Data\Actuarial\QIS\QIS4\Non-life\Launch%20material\QIS4_NL_1in10v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LLACLEATOR\IPA%20Shared%20Data\Actuarial\QIS\QIS3\Non%20Life\Launch%20material%2012102016\QIS3_NL_1in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ersion Control"/>
      <sheetName val="Participant Information"/>
      <sheetName val="EBS - Assets"/>
      <sheetName val="EBS - Direct TPs"/>
      <sheetName val="EBS - Reins TPs"/>
      <sheetName val="EBS - Other Liab"/>
      <sheetName val="EBS - Capital"/>
      <sheetName val="Own Funds"/>
      <sheetName val="Market Risk Inputs"/>
      <sheetName val="Credit Spread Risk"/>
      <sheetName val="Counterparty Default Risk"/>
      <sheetName val="Premium and Reserve Risk"/>
      <sheetName val="DIV"/>
      <sheetName val="Lapse Risk"/>
      <sheetName val="Health_Prem &amp; Reserve Risk"/>
      <sheetName val="Health_DIV"/>
      <sheetName val="Health_Lapse Risk"/>
      <sheetName val="Market Risk"/>
      <sheetName val="Non-Life Underwriting Risk"/>
      <sheetName val="Non-SLT Health Risk"/>
      <sheetName val="SCR Summary"/>
      <sheetName val="Data"/>
      <sheetName val="SCR Structure"/>
    </sheetNames>
    <sheetDataSet>
      <sheetData sheetId="0"/>
      <sheetData sheetId="1"/>
      <sheetData sheetId="2">
        <row r="9">
          <cell r="D9">
            <v>42735</v>
          </cell>
        </row>
      </sheetData>
      <sheetData sheetId="3">
        <row r="71">
          <cell r="D71">
            <v>0</v>
          </cell>
          <cell r="F71">
            <v>0</v>
          </cell>
        </row>
      </sheetData>
      <sheetData sheetId="4"/>
      <sheetData sheetId="5"/>
      <sheetData sheetId="6"/>
      <sheetData sheetId="7"/>
      <sheetData sheetId="8">
        <row r="78">
          <cell r="D78">
            <v>0</v>
          </cell>
          <cell r="F78">
            <v>0</v>
          </cell>
          <cell r="H78">
            <v>0</v>
          </cell>
          <cell r="J78">
            <v>0</v>
          </cell>
        </row>
        <row r="100">
          <cell r="D100">
            <v>0</v>
          </cell>
          <cell r="F100">
            <v>0</v>
          </cell>
          <cell r="H100">
            <v>0</v>
          </cell>
          <cell r="J100">
            <v>0</v>
          </cell>
        </row>
        <row r="106">
          <cell r="D106">
            <v>0</v>
          </cell>
          <cell r="F106">
            <v>0</v>
          </cell>
          <cell r="H106">
            <v>0</v>
          </cell>
        </row>
      </sheetData>
      <sheetData sheetId="9">
        <row r="11">
          <cell r="K11">
            <v>0</v>
          </cell>
        </row>
        <row r="12">
          <cell r="K12">
            <v>0</v>
          </cell>
        </row>
      </sheetData>
      <sheetData sheetId="10"/>
      <sheetData sheetId="11">
        <row r="11">
          <cell r="F11">
            <v>0</v>
          </cell>
        </row>
      </sheetData>
      <sheetData sheetId="12">
        <row r="27">
          <cell r="O27">
            <v>0</v>
          </cell>
          <cell r="X27">
            <v>8.0000000000000016E-2</v>
          </cell>
          <cell r="AA27">
            <v>0.09</v>
          </cell>
        </row>
        <row r="28">
          <cell r="O28">
            <v>0</v>
          </cell>
          <cell r="X28">
            <v>8.0000000000000016E-2</v>
          </cell>
          <cell r="AA28">
            <v>0.09</v>
          </cell>
        </row>
        <row r="29">
          <cell r="O29">
            <v>0</v>
          </cell>
          <cell r="X29">
            <v>8.0000000000000016E-2</v>
          </cell>
          <cell r="AA29">
            <v>0.09</v>
          </cell>
        </row>
        <row r="30">
          <cell r="O30">
            <v>0</v>
          </cell>
          <cell r="X30">
            <v>8.0000000000000016E-2</v>
          </cell>
          <cell r="AA30">
            <v>0.09</v>
          </cell>
        </row>
        <row r="31">
          <cell r="O31">
            <v>0</v>
          </cell>
          <cell r="X31">
            <v>8.0000000000000016E-2</v>
          </cell>
          <cell r="AA31">
            <v>0.09</v>
          </cell>
        </row>
        <row r="32">
          <cell r="O32">
            <v>0</v>
          </cell>
          <cell r="X32">
            <v>8.0000000000000016E-2</v>
          </cell>
          <cell r="AA32">
            <v>0.09</v>
          </cell>
        </row>
        <row r="33">
          <cell r="O33">
            <v>0</v>
          </cell>
          <cell r="X33">
            <v>8.0000000000000016E-2</v>
          </cell>
          <cell r="AA33">
            <v>0.09</v>
          </cell>
        </row>
        <row r="34">
          <cell r="O34">
            <v>0</v>
          </cell>
          <cell r="X34">
            <v>8.0000000000000016E-2</v>
          </cell>
          <cell r="AA34">
            <v>0.09</v>
          </cell>
        </row>
        <row r="35">
          <cell r="O35">
            <v>0</v>
          </cell>
          <cell r="X35">
            <v>8.0000000000000016E-2</v>
          </cell>
          <cell r="AA35">
            <v>0.09</v>
          </cell>
        </row>
        <row r="36">
          <cell r="O36">
            <v>0</v>
          </cell>
          <cell r="X36">
            <v>8.0000000000000016E-2</v>
          </cell>
          <cell r="AA36">
            <v>0.09</v>
          </cell>
        </row>
        <row r="37">
          <cell r="O37">
            <v>0</v>
          </cell>
          <cell r="X37">
            <v>8.0000000000000016E-2</v>
          </cell>
          <cell r="AA37">
            <v>0.09</v>
          </cell>
        </row>
        <row r="38">
          <cell r="O38">
            <v>0</v>
          </cell>
          <cell r="X38">
            <v>8.0000000000000016E-2</v>
          </cell>
          <cell r="AA38">
            <v>0.09</v>
          </cell>
        </row>
        <row r="39">
          <cell r="O39">
            <v>0</v>
          </cell>
          <cell r="X39">
            <v>8.0000000000000016E-2</v>
          </cell>
          <cell r="AA39">
            <v>0.09</v>
          </cell>
        </row>
        <row r="40">
          <cell r="O40">
            <v>0</v>
          </cell>
          <cell r="X40">
            <v>8.0000000000000016E-2</v>
          </cell>
          <cell r="AA40">
            <v>0.09</v>
          </cell>
        </row>
        <row r="41">
          <cell r="O41">
            <v>0</v>
          </cell>
          <cell r="X41">
            <v>8.0000000000000016E-2</v>
          </cell>
          <cell r="AA41">
            <v>0.09</v>
          </cell>
        </row>
        <row r="42">
          <cell r="O42">
            <v>0</v>
          </cell>
          <cell r="X42">
            <v>8.0000000000000016E-2</v>
          </cell>
          <cell r="AA42">
            <v>0.09</v>
          </cell>
        </row>
        <row r="43">
          <cell r="O43">
            <v>0</v>
          </cell>
          <cell r="X43">
            <v>8.0000000000000016E-2</v>
          </cell>
          <cell r="AA43">
            <v>0.09</v>
          </cell>
        </row>
        <row r="44">
          <cell r="O44">
            <v>0</v>
          </cell>
          <cell r="X44">
            <v>8.0000000000000016E-2</v>
          </cell>
          <cell r="AA44">
            <v>0.09</v>
          </cell>
        </row>
        <row r="45">
          <cell r="O45">
            <v>0</v>
          </cell>
          <cell r="X45">
            <v>8.0000000000000016E-2</v>
          </cell>
          <cell r="AA45">
            <v>0.09</v>
          </cell>
        </row>
        <row r="46">
          <cell r="O46">
            <v>0</v>
          </cell>
          <cell r="X46">
            <v>8.0000000000000016E-2</v>
          </cell>
          <cell r="AA46">
            <v>0.09</v>
          </cell>
        </row>
        <row r="47">
          <cell r="O47">
            <v>0</v>
          </cell>
          <cell r="X47">
            <v>8.0000000000000016E-2</v>
          </cell>
          <cell r="AA47">
            <v>0.09</v>
          </cell>
        </row>
        <row r="48">
          <cell r="O48">
            <v>0</v>
          </cell>
          <cell r="X48">
            <v>8.0000000000000016E-2</v>
          </cell>
          <cell r="AA48">
            <v>0.09</v>
          </cell>
        </row>
        <row r="49">
          <cell r="O49">
            <v>0</v>
          </cell>
          <cell r="X49">
            <v>8.0000000000000016E-2</v>
          </cell>
          <cell r="AA49">
            <v>0.09</v>
          </cell>
        </row>
        <row r="50">
          <cell r="O50">
            <v>0</v>
          </cell>
          <cell r="X50">
            <v>8.0000000000000016E-2</v>
          </cell>
          <cell r="AA50">
            <v>0.09</v>
          </cell>
        </row>
        <row r="51">
          <cell r="O51">
            <v>0</v>
          </cell>
          <cell r="X51">
            <v>8.0000000000000016E-2</v>
          </cell>
          <cell r="AA51">
            <v>0.09</v>
          </cell>
        </row>
        <row r="52">
          <cell r="O52">
            <v>0</v>
          </cell>
          <cell r="X52">
            <v>8.0000000000000016E-2</v>
          </cell>
          <cell r="AA52">
            <v>0.09</v>
          </cell>
        </row>
        <row r="53">
          <cell r="O53">
            <v>0</v>
          </cell>
          <cell r="X53">
            <v>8.0000000000000016E-2</v>
          </cell>
          <cell r="AA53">
            <v>0.09</v>
          </cell>
        </row>
        <row r="54">
          <cell r="O54">
            <v>0</v>
          </cell>
          <cell r="X54">
            <v>8.0000000000000016E-2</v>
          </cell>
          <cell r="AA54">
            <v>0.09</v>
          </cell>
        </row>
        <row r="55">
          <cell r="O55">
            <v>0</v>
          </cell>
          <cell r="X55">
            <v>8.0000000000000016E-2</v>
          </cell>
          <cell r="AA55">
            <v>0.09</v>
          </cell>
        </row>
        <row r="56">
          <cell r="O56">
            <v>0</v>
          </cell>
          <cell r="X56">
            <v>8.0000000000000016E-2</v>
          </cell>
          <cell r="AA56">
            <v>0.09</v>
          </cell>
        </row>
        <row r="57">
          <cell r="O57">
            <v>0</v>
          </cell>
          <cell r="X57">
            <v>8.0000000000000016E-2</v>
          </cell>
          <cell r="AA57">
            <v>0.09</v>
          </cell>
        </row>
        <row r="58">
          <cell r="O58">
            <v>0</v>
          </cell>
          <cell r="X58">
            <v>8.0000000000000016E-2</v>
          </cell>
          <cell r="AA58">
            <v>0.09</v>
          </cell>
        </row>
        <row r="59">
          <cell r="O59">
            <v>0</v>
          </cell>
          <cell r="X59">
            <v>8.0000000000000016E-2</v>
          </cell>
          <cell r="AA59">
            <v>0.09</v>
          </cell>
        </row>
        <row r="60">
          <cell r="O60">
            <v>0</v>
          </cell>
          <cell r="X60">
            <v>8.0000000000000016E-2</v>
          </cell>
          <cell r="AA60">
            <v>0.09</v>
          </cell>
        </row>
        <row r="61">
          <cell r="O61">
            <v>0</v>
          </cell>
          <cell r="X61">
            <v>8.0000000000000016E-2</v>
          </cell>
          <cell r="AA61">
            <v>0.09</v>
          </cell>
        </row>
        <row r="62">
          <cell r="O62">
            <v>0</v>
          </cell>
          <cell r="X62">
            <v>8.0000000000000016E-2</v>
          </cell>
          <cell r="AA62">
            <v>0.09</v>
          </cell>
        </row>
        <row r="63">
          <cell r="O63">
            <v>0</v>
          </cell>
          <cell r="X63">
            <v>8.0000000000000016E-2</v>
          </cell>
          <cell r="AA63">
            <v>0.09</v>
          </cell>
        </row>
        <row r="64">
          <cell r="O64">
            <v>0</v>
          </cell>
          <cell r="X64">
            <v>8.0000000000000016E-2</v>
          </cell>
          <cell r="AA64">
            <v>0.09</v>
          </cell>
        </row>
        <row r="65">
          <cell r="O65">
            <v>0</v>
          </cell>
          <cell r="X65">
            <v>8.0000000000000016E-2</v>
          </cell>
          <cell r="AA65">
            <v>0.09</v>
          </cell>
        </row>
        <row r="66">
          <cell r="O66">
            <v>0</v>
          </cell>
          <cell r="X66">
            <v>8.0000000000000016E-2</v>
          </cell>
          <cell r="AA66">
            <v>0.09</v>
          </cell>
        </row>
        <row r="67">
          <cell r="O67">
            <v>0</v>
          </cell>
          <cell r="X67">
            <v>8.0000000000000016E-2</v>
          </cell>
          <cell r="AA67">
            <v>0.09</v>
          </cell>
        </row>
        <row r="68">
          <cell r="O68">
            <v>0</v>
          </cell>
          <cell r="X68">
            <v>8.0000000000000016E-2</v>
          </cell>
          <cell r="AA68">
            <v>0.09</v>
          </cell>
        </row>
        <row r="69">
          <cell r="O69">
            <v>0</v>
          </cell>
          <cell r="X69">
            <v>8.0000000000000016E-2</v>
          </cell>
          <cell r="AA69">
            <v>0.09</v>
          </cell>
        </row>
        <row r="70">
          <cell r="O70">
            <v>0</v>
          </cell>
          <cell r="X70">
            <v>8.0000000000000016E-2</v>
          </cell>
          <cell r="AA70">
            <v>0.09</v>
          </cell>
        </row>
        <row r="71">
          <cell r="O71">
            <v>0</v>
          </cell>
          <cell r="X71">
            <v>8.0000000000000016E-2</v>
          </cell>
          <cell r="AA71">
            <v>0.09</v>
          </cell>
        </row>
        <row r="72">
          <cell r="O72">
            <v>0</v>
          </cell>
          <cell r="X72">
            <v>8.0000000000000016E-2</v>
          </cell>
          <cell r="AA72">
            <v>0.09</v>
          </cell>
        </row>
        <row r="73">
          <cell r="O73">
            <v>0</v>
          </cell>
          <cell r="X73">
            <v>8.0000000000000016E-2</v>
          </cell>
          <cell r="AA73">
            <v>0.09</v>
          </cell>
        </row>
        <row r="74">
          <cell r="O74">
            <v>0</v>
          </cell>
          <cell r="X74">
            <v>8.0000000000000016E-2</v>
          </cell>
          <cell r="AA74">
            <v>0.09</v>
          </cell>
        </row>
        <row r="75">
          <cell r="O75">
            <v>0</v>
          </cell>
          <cell r="X75">
            <v>8.0000000000000016E-2</v>
          </cell>
          <cell r="AA75">
            <v>0.09</v>
          </cell>
        </row>
        <row r="76">
          <cell r="O76">
            <v>0</v>
          </cell>
          <cell r="X76">
            <v>8.0000000000000016E-2</v>
          </cell>
          <cell r="AA76">
            <v>0.09</v>
          </cell>
        </row>
        <row r="77">
          <cell r="O77">
            <v>0</v>
          </cell>
          <cell r="X77">
            <v>8.0000000000000016E-2</v>
          </cell>
          <cell r="AA77">
            <v>0.09</v>
          </cell>
        </row>
        <row r="78">
          <cell r="O78">
            <v>0</v>
          </cell>
          <cell r="X78">
            <v>8.0000000000000016E-2</v>
          </cell>
          <cell r="AA78">
            <v>0.09</v>
          </cell>
        </row>
        <row r="79">
          <cell r="O79">
            <v>0</v>
          </cell>
          <cell r="X79">
            <v>8.0000000000000016E-2</v>
          </cell>
          <cell r="AA79">
            <v>0.09</v>
          </cell>
        </row>
        <row r="80">
          <cell r="O80">
            <v>0</v>
          </cell>
          <cell r="X80">
            <v>8.0000000000000016E-2</v>
          </cell>
          <cell r="AA80">
            <v>0.09</v>
          </cell>
        </row>
        <row r="81">
          <cell r="O81">
            <v>0</v>
          </cell>
          <cell r="X81">
            <v>8.0000000000000016E-2</v>
          </cell>
          <cell r="AA81">
            <v>0.09</v>
          </cell>
        </row>
        <row r="82">
          <cell r="O82">
            <v>0</v>
          </cell>
          <cell r="X82">
            <v>8.0000000000000016E-2</v>
          </cell>
          <cell r="AA82">
            <v>0.09</v>
          </cell>
        </row>
        <row r="83">
          <cell r="O83">
            <v>0</v>
          </cell>
          <cell r="X83">
            <v>8.0000000000000016E-2</v>
          </cell>
          <cell r="AA83">
            <v>0.09</v>
          </cell>
        </row>
        <row r="84">
          <cell r="O84">
            <v>0</v>
          </cell>
          <cell r="X84">
            <v>8.0000000000000016E-2</v>
          </cell>
          <cell r="AA84">
            <v>0.09</v>
          </cell>
        </row>
        <row r="85">
          <cell r="O85">
            <v>0</v>
          </cell>
          <cell r="X85">
            <v>8.0000000000000016E-2</v>
          </cell>
          <cell r="AA85">
            <v>0.09</v>
          </cell>
        </row>
        <row r="86">
          <cell r="O86">
            <v>0</v>
          </cell>
          <cell r="X86">
            <v>8.0000000000000016E-2</v>
          </cell>
          <cell r="AA86">
            <v>0.09</v>
          </cell>
        </row>
        <row r="92">
          <cell r="O92">
            <v>0</v>
          </cell>
          <cell r="X92">
            <v>0.08</v>
          </cell>
          <cell r="AA92">
            <v>0.08</v>
          </cell>
        </row>
        <row r="93">
          <cell r="O93">
            <v>0</v>
          </cell>
          <cell r="X93">
            <v>0.08</v>
          </cell>
          <cell r="AA93">
            <v>0.08</v>
          </cell>
        </row>
        <row r="94">
          <cell r="O94">
            <v>0</v>
          </cell>
          <cell r="X94">
            <v>0.08</v>
          </cell>
          <cell r="AA94">
            <v>0.08</v>
          </cell>
        </row>
        <row r="95">
          <cell r="O95">
            <v>0</v>
          </cell>
          <cell r="X95">
            <v>0.08</v>
          </cell>
          <cell r="AA95">
            <v>0.08</v>
          </cell>
        </row>
        <row r="96">
          <cell r="O96">
            <v>0</v>
          </cell>
          <cell r="X96">
            <v>0.08</v>
          </cell>
          <cell r="AA96">
            <v>0.08</v>
          </cell>
        </row>
        <row r="97">
          <cell r="O97">
            <v>0</v>
          </cell>
          <cell r="X97">
            <v>0.08</v>
          </cell>
          <cell r="AA97">
            <v>0.08</v>
          </cell>
        </row>
        <row r="98">
          <cell r="O98">
            <v>0</v>
          </cell>
          <cell r="X98">
            <v>0.08</v>
          </cell>
          <cell r="AA98">
            <v>0.08</v>
          </cell>
        </row>
        <row r="99">
          <cell r="O99">
            <v>0</v>
          </cell>
          <cell r="X99">
            <v>0.08</v>
          </cell>
          <cell r="AA99">
            <v>0.08</v>
          </cell>
        </row>
        <row r="100">
          <cell r="O100">
            <v>0</v>
          </cell>
          <cell r="X100">
            <v>0.08</v>
          </cell>
          <cell r="AA100">
            <v>0.08</v>
          </cell>
        </row>
        <row r="101">
          <cell r="O101">
            <v>0</v>
          </cell>
          <cell r="X101">
            <v>0.08</v>
          </cell>
          <cell r="AA101">
            <v>0.08</v>
          </cell>
        </row>
        <row r="102">
          <cell r="O102">
            <v>0</v>
          </cell>
          <cell r="X102">
            <v>0.08</v>
          </cell>
          <cell r="AA102">
            <v>0.08</v>
          </cell>
        </row>
        <row r="103">
          <cell r="O103">
            <v>0</v>
          </cell>
          <cell r="X103">
            <v>0.08</v>
          </cell>
          <cell r="AA103">
            <v>0.08</v>
          </cell>
        </row>
        <row r="104">
          <cell r="O104">
            <v>0</v>
          </cell>
          <cell r="X104">
            <v>0.08</v>
          </cell>
          <cell r="AA104">
            <v>0.08</v>
          </cell>
        </row>
        <row r="105">
          <cell r="O105">
            <v>0</v>
          </cell>
          <cell r="X105">
            <v>0.08</v>
          </cell>
          <cell r="AA105">
            <v>0.08</v>
          </cell>
        </row>
        <row r="106">
          <cell r="O106">
            <v>0</v>
          </cell>
          <cell r="X106">
            <v>0.08</v>
          </cell>
          <cell r="AA106">
            <v>0.08</v>
          </cell>
        </row>
        <row r="107">
          <cell r="O107">
            <v>0</v>
          </cell>
          <cell r="X107">
            <v>0.08</v>
          </cell>
          <cell r="AA107">
            <v>0.08</v>
          </cell>
        </row>
        <row r="108">
          <cell r="O108">
            <v>0</v>
          </cell>
          <cell r="X108">
            <v>0.08</v>
          </cell>
          <cell r="AA108">
            <v>0.08</v>
          </cell>
        </row>
        <row r="109">
          <cell r="O109">
            <v>0</v>
          </cell>
          <cell r="X109">
            <v>0.08</v>
          </cell>
          <cell r="AA109">
            <v>0.08</v>
          </cell>
        </row>
        <row r="110">
          <cell r="O110">
            <v>0</v>
          </cell>
          <cell r="X110">
            <v>0.08</v>
          </cell>
          <cell r="AA110">
            <v>0.08</v>
          </cell>
        </row>
        <row r="111">
          <cell r="O111">
            <v>0</v>
          </cell>
          <cell r="X111">
            <v>0.08</v>
          </cell>
          <cell r="AA111">
            <v>0.08</v>
          </cell>
        </row>
        <row r="112">
          <cell r="O112">
            <v>0</v>
          </cell>
          <cell r="X112">
            <v>0.08</v>
          </cell>
          <cell r="AA112">
            <v>0.08</v>
          </cell>
        </row>
        <row r="113">
          <cell r="O113">
            <v>0</v>
          </cell>
          <cell r="X113">
            <v>0.08</v>
          </cell>
          <cell r="AA113">
            <v>0.08</v>
          </cell>
        </row>
        <row r="114">
          <cell r="O114">
            <v>0</v>
          </cell>
          <cell r="X114">
            <v>0.08</v>
          </cell>
          <cell r="AA114">
            <v>0.08</v>
          </cell>
        </row>
        <row r="115">
          <cell r="O115">
            <v>0</v>
          </cell>
          <cell r="X115">
            <v>0.08</v>
          </cell>
          <cell r="AA115">
            <v>0.08</v>
          </cell>
        </row>
        <row r="116">
          <cell r="O116">
            <v>0</v>
          </cell>
          <cell r="X116">
            <v>0.08</v>
          </cell>
          <cell r="AA116">
            <v>0.08</v>
          </cell>
        </row>
        <row r="117">
          <cell r="O117">
            <v>0</v>
          </cell>
          <cell r="X117">
            <v>0.08</v>
          </cell>
          <cell r="AA117">
            <v>0.08</v>
          </cell>
        </row>
        <row r="118">
          <cell r="O118">
            <v>0</v>
          </cell>
          <cell r="X118">
            <v>0.08</v>
          </cell>
          <cell r="AA118">
            <v>0.08</v>
          </cell>
        </row>
        <row r="119">
          <cell r="O119">
            <v>0</v>
          </cell>
          <cell r="X119">
            <v>0.08</v>
          </cell>
          <cell r="AA119">
            <v>0.08</v>
          </cell>
        </row>
        <row r="120">
          <cell r="O120">
            <v>0</v>
          </cell>
          <cell r="X120">
            <v>0.08</v>
          </cell>
          <cell r="AA120">
            <v>0.08</v>
          </cell>
        </row>
        <row r="121">
          <cell r="O121">
            <v>0</v>
          </cell>
          <cell r="X121">
            <v>0.08</v>
          </cell>
          <cell r="AA121">
            <v>0.08</v>
          </cell>
        </row>
        <row r="122">
          <cell r="O122">
            <v>0</v>
          </cell>
          <cell r="X122">
            <v>0.08</v>
          </cell>
          <cell r="AA122">
            <v>0.08</v>
          </cell>
        </row>
        <row r="123">
          <cell r="O123">
            <v>0</v>
          </cell>
          <cell r="X123">
            <v>0.08</v>
          </cell>
          <cell r="AA123">
            <v>0.08</v>
          </cell>
        </row>
        <row r="124">
          <cell r="O124">
            <v>0</v>
          </cell>
          <cell r="X124">
            <v>0.08</v>
          </cell>
          <cell r="AA124">
            <v>0.08</v>
          </cell>
        </row>
        <row r="125">
          <cell r="O125">
            <v>0</v>
          </cell>
          <cell r="X125">
            <v>0.08</v>
          </cell>
          <cell r="AA125">
            <v>0.08</v>
          </cell>
        </row>
        <row r="126">
          <cell r="O126">
            <v>0</v>
          </cell>
          <cell r="X126">
            <v>0.08</v>
          </cell>
          <cell r="AA126">
            <v>0.08</v>
          </cell>
        </row>
        <row r="127">
          <cell r="O127">
            <v>0</v>
          </cell>
          <cell r="X127">
            <v>0.08</v>
          </cell>
          <cell r="AA127">
            <v>0.08</v>
          </cell>
        </row>
        <row r="128">
          <cell r="O128">
            <v>0</v>
          </cell>
          <cell r="X128">
            <v>0.08</v>
          </cell>
          <cell r="AA128">
            <v>0.08</v>
          </cell>
        </row>
        <row r="129">
          <cell r="O129">
            <v>0</v>
          </cell>
          <cell r="X129">
            <v>0.08</v>
          </cell>
          <cell r="AA129">
            <v>0.08</v>
          </cell>
        </row>
        <row r="130">
          <cell r="O130">
            <v>0</v>
          </cell>
          <cell r="X130">
            <v>0.08</v>
          </cell>
          <cell r="AA130">
            <v>0.08</v>
          </cell>
        </row>
        <row r="131">
          <cell r="O131">
            <v>0</v>
          </cell>
          <cell r="X131">
            <v>0.08</v>
          </cell>
          <cell r="AA131">
            <v>0.08</v>
          </cell>
        </row>
        <row r="132">
          <cell r="O132">
            <v>0</v>
          </cell>
          <cell r="X132">
            <v>0.08</v>
          </cell>
          <cell r="AA132">
            <v>0.08</v>
          </cell>
        </row>
        <row r="133">
          <cell r="O133">
            <v>0</v>
          </cell>
          <cell r="X133">
            <v>0.08</v>
          </cell>
          <cell r="AA133">
            <v>0.08</v>
          </cell>
        </row>
        <row r="134">
          <cell r="O134">
            <v>0</v>
          </cell>
          <cell r="X134">
            <v>0.08</v>
          </cell>
          <cell r="AA134">
            <v>0.08</v>
          </cell>
        </row>
        <row r="135">
          <cell r="O135">
            <v>0</v>
          </cell>
          <cell r="X135">
            <v>0.08</v>
          </cell>
          <cell r="AA135">
            <v>0.08</v>
          </cell>
        </row>
        <row r="136">
          <cell r="O136">
            <v>0</v>
          </cell>
          <cell r="X136">
            <v>0.08</v>
          </cell>
          <cell r="AA136">
            <v>0.08</v>
          </cell>
        </row>
        <row r="137">
          <cell r="O137">
            <v>0</v>
          </cell>
          <cell r="X137">
            <v>0.08</v>
          </cell>
          <cell r="AA137">
            <v>0.08</v>
          </cell>
        </row>
        <row r="138">
          <cell r="O138">
            <v>0</v>
          </cell>
          <cell r="X138">
            <v>0.08</v>
          </cell>
          <cell r="AA138">
            <v>0.08</v>
          </cell>
        </row>
        <row r="139">
          <cell r="O139">
            <v>0</v>
          </cell>
          <cell r="X139">
            <v>0.08</v>
          </cell>
          <cell r="AA139">
            <v>0.08</v>
          </cell>
        </row>
        <row r="140">
          <cell r="O140">
            <v>0</v>
          </cell>
          <cell r="X140">
            <v>0.08</v>
          </cell>
          <cell r="AA140">
            <v>0.08</v>
          </cell>
        </row>
        <row r="141">
          <cell r="O141">
            <v>0</v>
          </cell>
          <cell r="X141">
            <v>0.08</v>
          </cell>
          <cell r="AA141">
            <v>0.08</v>
          </cell>
        </row>
        <row r="142">
          <cell r="O142">
            <v>0</v>
          </cell>
          <cell r="X142">
            <v>0.08</v>
          </cell>
          <cell r="AA142">
            <v>0.08</v>
          </cell>
        </row>
        <row r="143">
          <cell r="O143">
            <v>0</v>
          </cell>
          <cell r="X143">
            <v>0.08</v>
          </cell>
          <cell r="AA143">
            <v>0.08</v>
          </cell>
        </row>
        <row r="144">
          <cell r="O144">
            <v>0</v>
          </cell>
          <cell r="X144">
            <v>0.08</v>
          </cell>
          <cell r="AA144">
            <v>0.08</v>
          </cell>
        </row>
        <row r="145">
          <cell r="O145">
            <v>0</v>
          </cell>
          <cell r="X145">
            <v>0.08</v>
          </cell>
          <cell r="AA145">
            <v>0.08</v>
          </cell>
        </row>
        <row r="146">
          <cell r="O146">
            <v>0</v>
          </cell>
          <cell r="X146">
            <v>0.08</v>
          </cell>
          <cell r="AA146">
            <v>0.08</v>
          </cell>
        </row>
        <row r="147">
          <cell r="O147">
            <v>0</v>
          </cell>
          <cell r="X147">
            <v>0.08</v>
          </cell>
          <cell r="AA147">
            <v>0.08</v>
          </cell>
        </row>
        <row r="148">
          <cell r="O148">
            <v>0</v>
          </cell>
          <cell r="X148">
            <v>0.08</v>
          </cell>
          <cell r="AA148">
            <v>0.08</v>
          </cell>
        </row>
        <row r="149">
          <cell r="O149">
            <v>0</v>
          </cell>
          <cell r="X149">
            <v>0.08</v>
          </cell>
          <cell r="AA149">
            <v>0.08</v>
          </cell>
        </row>
        <row r="150">
          <cell r="O150">
            <v>0</v>
          </cell>
          <cell r="X150">
            <v>0.08</v>
          </cell>
          <cell r="AA150">
            <v>0.08</v>
          </cell>
        </row>
        <row r="151">
          <cell r="O151">
            <v>0</v>
          </cell>
          <cell r="X151">
            <v>0.08</v>
          </cell>
          <cell r="AA151">
            <v>0.08</v>
          </cell>
        </row>
        <row r="157">
          <cell r="O157">
            <v>0</v>
          </cell>
          <cell r="X157">
            <v>0.15</v>
          </cell>
          <cell r="AA157">
            <v>0.11</v>
          </cell>
        </row>
        <row r="158">
          <cell r="O158">
            <v>0</v>
          </cell>
          <cell r="X158">
            <v>0.15</v>
          </cell>
          <cell r="AA158">
            <v>0.11</v>
          </cell>
        </row>
        <row r="159">
          <cell r="O159">
            <v>0</v>
          </cell>
          <cell r="X159">
            <v>0.15</v>
          </cell>
          <cell r="AA159">
            <v>0.11</v>
          </cell>
        </row>
        <row r="160">
          <cell r="O160">
            <v>0</v>
          </cell>
          <cell r="X160">
            <v>0.15</v>
          </cell>
          <cell r="AA160">
            <v>0.11</v>
          </cell>
        </row>
        <row r="161">
          <cell r="O161">
            <v>0</v>
          </cell>
          <cell r="X161">
            <v>0.15</v>
          </cell>
          <cell r="AA161">
            <v>0.11</v>
          </cell>
        </row>
        <row r="162">
          <cell r="O162">
            <v>0</v>
          </cell>
          <cell r="X162">
            <v>0.15</v>
          </cell>
          <cell r="AA162">
            <v>0.11</v>
          </cell>
        </row>
        <row r="163">
          <cell r="O163">
            <v>0</v>
          </cell>
          <cell r="X163">
            <v>0.15</v>
          </cell>
          <cell r="AA163">
            <v>0.11</v>
          </cell>
        </row>
        <row r="164">
          <cell r="O164">
            <v>0</v>
          </cell>
          <cell r="X164">
            <v>0.15</v>
          </cell>
          <cell r="AA164">
            <v>0.11</v>
          </cell>
        </row>
        <row r="165">
          <cell r="O165">
            <v>0</v>
          </cell>
          <cell r="X165">
            <v>0.15</v>
          </cell>
          <cell r="AA165">
            <v>0.11</v>
          </cell>
        </row>
        <row r="166">
          <cell r="O166">
            <v>0</v>
          </cell>
          <cell r="X166">
            <v>0.15</v>
          </cell>
          <cell r="AA166">
            <v>0.11</v>
          </cell>
        </row>
        <row r="167">
          <cell r="O167">
            <v>0</v>
          </cell>
          <cell r="X167">
            <v>0.15</v>
          </cell>
          <cell r="AA167">
            <v>0.11</v>
          </cell>
        </row>
        <row r="168">
          <cell r="O168">
            <v>0</v>
          </cell>
          <cell r="X168">
            <v>0.15</v>
          </cell>
          <cell r="AA168">
            <v>0.11</v>
          </cell>
        </row>
        <row r="169">
          <cell r="O169">
            <v>0</v>
          </cell>
          <cell r="X169">
            <v>0.15</v>
          </cell>
          <cell r="AA169">
            <v>0.11</v>
          </cell>
        </row>
        <row r="170">
          <cell r="O170">
            <v>0</v>
          </cell>
          <cell r="X170">
            <v>0.15</v>
          </cell>
          <cell r="AA170">
            <v>0.11</v>
          </cell>
        </row>
        <row r="171">
          <cell r="O171">
            <v>0</v>
          </cell>
          <cell r="X171">
            <v>0.15</v>
          </cell>
          <cell r="AA171">
            <v>0.11</v>
          </cell>
        </row>
        <row r="172">
          <cell r="O172">
            <v>0</v>
          </cell>
          <cell r="X172">
            <v>0.15</v>
          </cell>
          <cell r="AA172">
            <v>0.11</v>
          </cell>
        </row>
        <row r="173">
          <cell r="O173">
            <v>0</v>
          </cell>
          <cell r="X173">
            <v>0.15</v>
          </cell>
          <cell r="AA173">
            <v>0.11</v>
          </cell>
        </row>
        <row r="174">
          <cell r="O174">
            <v>0</v>
          </cell>
          <cell r="X174">
            <v>0.15</v>
          </cell>
          <cell r="AA174">
            <v>0.11</v>
          </cell>
        </row>
        <row r="175">
          <cell r="O175">
            <v>0</v>
          </cell>
          <cell r="X175">
            <v>0.15</v>
          </cell>
          <cell r="AA175">
            <v>0.11</v>
          </cell>
        </row>
        <row r="176">
          <cell r="O176">
            <v>0</v>
          </cell>
          <cell r="X176">
            <v>0.15</v>
          </cell>
          <cell r="AA176">
            <v>0.11</v>
          </cell>
        </row>
        <row r="177">
          <cell r="O177">
            <v>0</v>
          </cell>
          <cell r="X177">
            <v>0.15</v>
          </cell>
          <cell r="AA177">
            <v>0.11</v>
          </cell>
        </row>
        <row r="178">
          <cell r="O178">
            <v>0</v>
          </cell>
          <cell r="X178">
            <v>0.15</v>
          </cell>
          <cell r="AA178">
            <v>0.11</v>
          </cell>
        </row>
        <row r="179">
          <cell r="O179">
            <v>0</v>
          </cell>
          <cell r="X179">
            <v>0.15</v>
          </cell>
          <cell r="AA179">
            <v>0.11</v>
          </cell>
        </row>
        <row r="180">
          <cell r="O180">
            <v>0</v>
          </cell>
          <cell r="X180">
            <v>0.15</v>
          </cell>
          <cell r="AA180">
            <v>0.11</v>
          </cell>
        </row>
        <row r="181">
          <cell r="O181">
            <v>0</v>
          </cell>
          <cell r="X181">
            <v>0.15</v>
          </cell>
          <cell r="AA181">
            <v>0.11</v>
          </cell>
        </row>
        <row r="182">
          <cell r="O182">
            <v>0</v>
          </cell>
          <cell r="X182">
            <v>0.15</v>
          </cell>
          <cell r="AA182">
            <v>0.11</v>
          </cell>
        </row>
        <row r="183">
          <cell r="O183">
            <v>0</v>
          </cell>
          <cell r="X183">
            <v>0.15</v>
          </cell>
          <cell r="AA183">
            <v>0.11</v>
          </cell>
        </row>
        <row r="184">
          <cell r="O184">
            <v>0</v>
          </cell>
          <cell r="X184">
            <v>0.15</v>
          </cell>
          <cell r="AA184">
            <v>0.11</v>
          </cell>
        </row>
        <row r="185">
          <cell r="O185">
            <v>0</v>
          </cell>
          <cell r="X185">
            <v>0.15</v>
          </cell>
          <cell r="AA185">
            <v>0.11</v>
          </cell>
        </row>
        <row r="186">
          <cell r="O186">
            <v>0</v>
          </cell>
          <cell r="X186">
            <v>0.15</v>
          </cell>
          <cell r="AA186">
            <v>0.11</v>
          </cell>
        </row>
        <row r="187">
          <cell r="O187">
            <v>0</v>
          </cell>
          <cell r="X187">
            <v>0.15</v>
          </cell>
          <cell r="AA187">
            <v>0.11</v>
          </cell>
        </row>
        <row r="188">
          <cell r="O188">
            <v>0</v>
          </cell>
          <cell r="X188">
            <v>0.15</v>
          </cell>
          <cell r="AA188">
            <v>0.11</v>
          </cell>
        </row>
        <row r="189">
          <cell r="O189">
            <v>0</v>
          </cell>
          <cell r="X189">
            <v>0.15</v>
          </cell>
          <cell r="AA189">
            <v>0.11</v>
          </cell>
        </row>
        <row r="190">
          <cell r="O190">
            <v>0</v>
          </cell>
          <cell r="X190">
            <v>0.15</v>
          </cell>
          <cell r="AA190">
            <v>0.11</v>
          </cell>
        </row>
        <row r="191">
          <cell r="O191">
            <v>0</v>
          </cell>
          <cell r="X191">
            <v>0.15</v>
          </cell>
          <cell r="AA191">
            <v>0.11</v>
          </cell>
        </row>
        <row r="192">
          <cell r="O192">
            <v>0</v>
          </cell>
          <cell r="X192">
            <v>0.15</v>
          </cell>
          <cell r="AA192">
            <v>0.11</v>
          </cell>
        </row>
        <row r="193">
          <cell r="O193">
            <v>0</v>
          </cell>
          <cell r="X193">
            <v>0.15</v>
          </cell>
          <cell r="AA193">
            <v>0.11</v>
          </cell>
        </row>
        <row r="194">
          <cell r="O194">
            <v>0</v>
          </cell>
          <cell r="X194">
            <v>0.15</v>
          </cell>
          <cell r="AA194">
            <v>0.11</v>
          </cell>
        </row>
        <row r="195">
          <cell r="O195">
            <v>0</v>
          </cell>
          <cell r="X195">
            <v>0.15</v>
          </cell>
          <cell r="AA195">
            <v>0.11</v>
          </cell>
        </row>
        <row r="196">
          <cell r="O196">
            <v>0</v>
          </cell>
          <cell r="X196">
            <v>0.15</v>
          </cell>
          <cell r="AA196">
            <v>0.11</v>
          </cell>
        </row>
        <row r="197">
          <cell r="O197">
            <v>0</v>
          </cell>
          <cell r="X197">
            <v>0.15</v>
          </cell>
          <cell r="AA197">
            <v>0.11</v>
          </cell>
        </row>
        <row r="198">
          <cell r="O198">
            <v>0</v>
          </cell>
          <cell r="X198">
            <v>0.15</v>
          </cell>
          <cell r="AA198">
            <v>0.11</v>
          </cell>
        </row>
        <row r="199">
          <cell r="O199">
            <v>0</v>
          </cell>
          <cell r="X199">
            <v>0.15</v>
          </cell>
          <cell r="AA199">
            <v>0.11</v>
          </cell>
        </row>
        <row r="200">
          <cell r="O200">
            <v>0</v>
          </cell>
          <cell r="X200">
            <v>0.15</v>
          </cell>
          <cell r="AA200">
            <v>0.11</v>
          </cell>
        </row>
        <row r="201">
          <cell r="O201">
            <v>0</v>
          </cell>
          <cell r="X201">
            <v>0.15</v>
          </cell>
          <cell r="AA201">
            <v>0.11</v>
          </cell>
        </row>
        <row r="202">
          <cell r="O202">
            <v>0</v>
          </cell>
          <cell r="X202">
            <v>0.15</v>
          </cell>
          <cell r="AA202">
            <v>0.11</v>
          </cell>
        </row>
        <row r="203">
          <cell r="O203">
            <v>0</v>
          </cell>
          <cell r="X203">
            <v>0.15</v>
          </cell>
          <cell r="AA203">
            <v>0.11</v>
          </cell>
        </row>
        <row r="204">
          <cell r="O204">
            <v>0</v>
          </cell>
          <cell r="X204">
            <v>0.15</v>
          </cell>
          <cell r="AA204">
            <v>0.11</v>
          </cell>
        </row>
        <row r="205">
          <cell r="O205">
            <v>0</v>
          </cell>
          <cell r="X205">
            <v>0.15</v>
          </cell>
          <cell r="AA205">
            <v>0.11</v>
          </cell>
        </row>
        <row r="206">
          <cell r="O206">
            <v>0</v>
          </cell>
          <cell r="X206">
            <v>0.15</v>
          </cell>
          <cell r="AA206">
            <v>0.11</v>
          </cell>
        </row>
        <row r="207">
          <cell r="O207">
            <v>0</v>
          </cell>
          <cell r="X207">
            <v>0.15</v>
          </cell>
          <cell r="AA207">
            <v>0.11</v>
          </cell>
        </row>
        <row r="208">
          <cell r="O208">
            <v>0</v>
          </cell>
          <cell r="X208">
            <v>0.15</v>
          </cell>
          <cell r="AA208">
            <v>0.11</v>
          </cell>
        </row>
        <row r="209">
          <cell r="O209">
            <v>0</v>
          </cell>
          <cell r="X209">
            <v>0.15</v>
          </cell>
          <cell r="AA209">
            <v>0.11</v>
          </cell>
        </row>
        <row r="210">
          <cell r="O210">
            <v>0</v>
          </cell>
          <cell r="X210">
            <v>0.15</v>
          </cell>
          <cell r="AA210">
            <v>0.11</v>
          </cell>
        </row>
        <row r="211">
          <cell r="O211">
            <v>0</v>
          </cell>
          <cell r="X211">
            <v>0.15</v>
          </cell>
          <cell r="AA211">
            <v>0.11</v>
          </cell>
        </row>
        <row r="212">
          <cell r="O212">
            <v>0</v>
          </cell>
          <cell r="X212">
            <v>0.15</v>
          </cell>
          <cell r="AA212">
            <v>0.11</v>
          </cell>
        </row>
        <row r="213">
          <cell r="O213">
            <v>0</v>
          </cell>
          <cell r="X213">
            <v>0.15</v>
          </cell>
          <cell r="AA213">
            <v>0.11</v>
          </cell>
        </row>
        <row r="214">
          <cell r="O214">
            <v>0</v>
          </cell>
          <cell r="X214">
            <v>0.15</v>
          </cell>
          <cell r="AA214">
            <v>0.11</v>
          </cell>
        </row>
        <row r="215">
          <cell r="O215">
            <v>0</v>
          </cell>
          <cell r="X215">
            <v>0.15</v>
          </cell>
          <cell r="AA215">
            <v>0.11</v>
          </cell>
        </row>
        <row r="216">
          <cell r="O216">
            <v>0</v>
          </cell>
          <cell r="X216">
            <v>0.15</v>
          </cell>
          <cell r="AA216">
            <v>0.11</v>
          </cell>
        </row>
        <row r="222">
          <cell r="O222">
            <v>0</v>
          </cell>
          <cell r="X222">
            <v>6.4000000000000001E-2</v>
          </cell>
          <cell r="AA222">
            <v>0.1</v>
          </cell>
        </row>
        <row r="223">
          <cell r="O223">
            <v>0</v>
          </cell>
          <cell r="X223">
            <v>6.4000000000000001E-2</v>
          </cell>
          <cell r="AA223">
            <v>0.1</v>
          </cell>
        </row>
        <row r="224">
          <cell r="O224">
            <v>0</v>
          </cell>
          <cell r="X224">
            <v>6.4000000000000001E-2</v>
          </cell>
          <cell r="AA224">
            <v>0.1</v>
          </cell>
        </row>
        <row r="225">
          <cell r="O225">
            <v>0</v>
          </cell>
          <cell r="X225">
            <v>6.4000000000000001E-2</v>
          </cell>
          <cell r="AA225">
            <v>0.1</v>
          </cell>
        </row>
        <row r="226">
          <cell r="O226">
            <v>0</v>
          </cell>
          <cell r="X226">
            <v>6.4000000000000001E-2</v>
          </cell>
          <cell r="AA226">
            <v>0.1</v>
          </cell>
        </row>
        <row r="227">
          <cell r="O227">
            <v>0</v>
          </cell>
          <cell r="X227">
            <v>6.4000000000000001E-2</v>
          </cell>
          <cell r="AA227">
            <v>0.1</v>
          </cell>
        </row>
        <row r="228">
          <cell r="O228">
            <v>0</v>
          </cell>
          <cell r="X228">
            <v>6.4000000000000001E-2</v>
          </cell>
          <cell r="AA228">
            <v>0.1</v>
          </cell>
        </row>
        <row r="229">
          <cell r="O229">
            <v>0</v>
          </cell>
          <cell r="X229">
            <v>6.4000000000000001E-2</v>
          </cell>
          <cell r="AA229">
            <v>0.1</v>
          </cell>
        </row>
        <row r="230">
          <cell r="O230">
            <v>0</v>
          </cell>
          <cell r="X230">
            <v>6.4000000000000001E-2</v>
          </cell>
          <cell r="AA230">
            <v>0.1</v>
          </cell>
        </row>
        <row r="231">
          <cell r="O231">
            <v>0</v>
          </cell>
          <cell r="X231">
            <v>6.4000000000000001E-2</v>
          </cell>
          <cell r="AA231">
            <v>0.1</v>
          </cell>
        </row>
        <row r="232">
          <cell r="O232">
            <v>0</v>
          </cell>
          <cell r="X232">
            <v>6.4000000000000001E-2</v>
          </cell>
          <cell r="AA232">
            <v>0.1</v>
          </cell>
        </row>
        <row r="233">
          <cell r="O233">
            <v>0</v>
          </cell>
          <cell r="X233">
            <v>6.4000000000000001E-2</v>
          </cell>
          <cell r="AA233">
            <v>0.1</v>
          </cell>
        </row>
        <row r="234">
          <cell r="O234">
            <v>0</v>
          </cell>
          <cell r="X234">
            <v>6.4000000000000001E-2</v>
          </cell>
          <cell r="AA234">
            <v>0.1</v>
          </cell>
        </row>
        <row r="235">
          <cell r="O235">
            <v>0</v>
          </cell>
          <cell r="X235">
            <v>6.4000000000000001E-2</v>
          </cell>
          <cell r="AA235">
            <v>0.1</v>
          </cell>
        </row>
        <row r="236">
          <cell r="O236">
            <v>0</v>
          </cell>
          <cell r="X236">
            <v>6.4000000000000001E-2</v>
          </cell>
          <cell r="AA236">
            <v>0.1</v>
          </cell>
        </row>
        <row r="237">
          <cell r="O237">
            <v>0</v>
          </cell>
          <cell r="X237">
            <v>6.4000000000000001E-2</v>
          </cell>
          <cell r="AA237">
            <v>0.1</v>
          </cell>
        </row>
        <row r="238">
          <cell r="O238">
            <v>0</v>
          </cell>
          <cell r="X238">
            <v>6.4000000000000001E-2</v>
          </cell>
          <cell r="AA238">
            <v>0.1</v>
          </cell>
        </row>
        <row r="239">
          <cell r="O239">
            <v>0</v>
          </cell>
          <cell r="X239">
            <v>6.4000000000000001E-2</v>
          </cell>
          <cell r="AA239">
            <v>0.1</v>
          </cell>
        </row>
        <row r="240">
          <cell r="O240">
            <v>0</v>
          </cell>
          <cell r="X240">
            <v>6.4000000000000001E-2</v>
          </cell>
          <cell r="AA240">
            <v>0.1</v>
          </cell>
        </row>
        <row r="241">
          <cell r="O241">
            <v>0</v>
          </cell>
          <cell r="X241">
            <v>6.4000000000000001E-2</v>
          </cell>
          <cell r="AA241">
            <v>0.1</v>
          </cell>
        </row>
        <row r="242">
          <cell r="O242">
            <v>0</v>
          </cell>
          <cell r="X242">
            <v>6.4000000000000001E-2</v>
          </cell>
          <cell r="AA242">
            <v>0.1</v>
          </cell>
        </row>
        <row r="243">
          <cell r="O243">
            <v>0</v>
          </cell>
          <cell r="X243">
            <v>6.4000000000000001E-2</v>
          </cell>
          <cell r="AA243">
            <v>0.1</v>
          </cell>
        </row>
        <row r="244">
          <cell r="O244">
            <v>0</v>
          </cell>
          <cell r="X244">
            <v>6.4000000000000001E-2</v>
          </cell>
          <cell r="AA244">
            <v>0.1</v>
          </cell>
        </row>
        <row r="245">
          <cell r="O245">
            <v>0</v>
          </cell>
          <cell r="X245">
            <v>6.4000000000000001E-2</v>
          </cell>
          <cell r="AA245">
            <v>0.1</v>
          </cell>
        </row>
        <row r="246">
          <cell r="O246">
            <v>0</v>
          </cell>
          <cell r="X246">
            <v>6.4000000000000001E-2</v>
          </cell>
          <cell r="AA246">
            <v>0.1</v>
          </cell>
        </row>
        <row r="247">
          <cell r="O247">
            <v>0</v>
          </cell>
          <cell r="X247">
            <v>6.4000000000000001E-2</v>
          </cell>
          <cell r="AA247">
            <v>0.1</v>
          </cell>
        </row>
        <row r="248">
          <cell r="O248">
            <v>0</v>
          </cell>
          <cell r="X248">
            <v>6.4000000000000001E-2</v>
          </cell>
          <cell r="AA248">
            <v>0.1</v>
          </cell>
        </row>
        <row r="249">
          <cell r="O249">
            <v>0</v>
          </cell>
          <cell r="X249">
            <v>6.4000000000000001E-2</v>
          </cell>
          <cell r="AA249">
            <v>0.1</v>
          </cell>
        </row>
        <row r="250">
          <cell r="O250">
            <v>0</v>
          </cell>
          <cell r="X250">
            <v>6.4000000000000001E-2</v>
          </cell>
          <cell r="AA250">
            <v>0.1</v>
          </cell>
        </row>
        <row r="251">
          <cell r="O251">
            <v>0</v>
          </cell>
          <cell r="X251">
            <v>6.4000000000000001E-2</v>
          </cell>
          <cell r="AA251">
            <v>0.1</v>
          </cell>
        </row>
        <row r="252">
          <cell r="O252">
            <v>0</v>
          </cell>
          <cell r="X252">
            <v>6.4000000000000001E-2</v>
          </cell>
          <cell r="AA252">
            <v>0.1</v>
          </cell>
        </row>
        <row r="253">
          <cell r="O253">
            <v>0</v>
          </cell>
          <cell r="X253">
            <v>6.4000000000000001E-2</v>
          </cell>
          <cell r="AA253">
            <v>0.1</v>
          </cell>
        </row>
        <row r="254">
          <cell r="O254">
            <v>0</v>
          </cell>
          <cell r="X254">
            <v>6.4000000000000001E-2</v>
          </cell>
          <cell r="AA254">
            <v>0.1</v>
          </cell>
        </row>
        <row r="255">
          <cell r="O255">
            <v>0</v>
          </cell>
          <cell r="X255">
            <v>6.4000000000000001E-2</v>
          </cell>
          <cell r="AA255">
            <v>0.1</v>
          </cell>
        </row>
        <row r="256">
          <cell r="O256">
            <v>0</v>
          </cell>
          <cell r="X256">
            <v>6.4000000000000001E-2</v>
          </cell>
          <cell r="AA256">
            <v>0.1</v>
          </cell>
        </row>
        <row r="257">
          <cell r="O257">
            <v>0</v>
          </cell>
          <cell r="X257">
            <v>6.4000000000000001E-2</v>
          </cell>
          <cell r="AA257">
            <v>0.1</v>
          </cell>
        </row>
        <row r="258">
          <cell r="O258">
            <v>0</v>
          </cell>
          <cell r="X258">
            <v>6.4000000000000001E-2</v>
          </cell>
          <cell r="AA258">
            <v>0.1</v>
          </cell>
        </row>
        <row r="259">
          <cell r="O259">
            <v>0</v>
          </cell>
          <cell r="X259">
            <v>6.4000000000000001E-2</v>
          </cell>
          <cell r="AA259">
            <v>0.1</v>
          </cell>
        </row>
        <row r="260">
          <cell r="O260">
            <v>0</v>
          </cell>
          <cell r="X260">
            <v>6.4000000000000001E-2</v>
          </cell>
          <cell r="AA260">
            <v>0.1</v>
          </cell>
        </row>
        <row r="261">
          <cell r="O261">
            <v>0</v>
          </cell>
          <cell r="X261">
            <v>6.4000000000000001E-2</v>
          </cell>
          <cell r="AA261">
            <v>0.1</v>
          </cell>
        </row>
        <row r="262">
          <cell r="O262">
            <v>0</v>
          </cell>
          <cell r="X262">
            <v>6.4000000000000001E-2</v>
          </cell>
          <cell r="AA262">
            <v>0.1</v>
          </cell>
        </row>
        <row r="263">
          <cell r="O263">
            <v>0</v>
          </cell>
          <cell r="X263">
            <v>6.4000000000000001E-2</v>
          </cell>
          <cell r="AA263">
            <v>0.1</v>
          </cell>
        </row>
        <row r="264">
          <cell r="O264">
            <v>0</v>
          </cell>
          <cell r="X264">
            <v>6.4000000000000001E-2</v>
          </cell>
          <cell r="AA264">
            <v>0.1</v>
          </cell>
        </row>
        <row r="265">
          <cell r="O265">
            <v>0</v>
          </cell>
          <cell r="X265">
            <v>6.4000000000000001E-2</v>
          </cell>
          <cell r="AA265">
            <v>0.1</v>
          </cell>
        </row>
        <row r="266">
          <cell r="O266">
            <v>0</v>
          </cell>
          <cell r="X266">
            <v>6.4000000000000001E-2</v>
          </cell>
          <cell r="AA266">
            <v>0.1</v>
          </cell>
        </row>
        <row r="267">
          <cell r="O267">
            <v>0</v>
          </cell>
          <cell r="X267">
            <v>6.4000000000000001E-2</v>
          </cell>
          <cell r="AA267">
            <v>0.1</v>
          </cell>
        </row>
        <row r="268">
          <cell r="O268">
            <v>0</v>
          </cell>
          <cell r="X268">
            <v>6.4000000000000001E-2</v>
          </cell>
          <cell r="AA268">
            <v>0.1</v>
          </cell>
        </row>
        <row r="269">
          <cell r="O269">
            <v>0</v>
          </cell>
          <cell r="X269">
            <v>6.4000000000000001E-2</v>
          </cell>
          <cell r="AA269">
            <v>0.1</v>
          </cell>
        </row>
        <row r="270">
          <cell r="O270">
            <v>0</v>
          </cell>
          <cell r="X270">
            <v>6.4000000000000001E-2</v>
          </cell>
          <cell r="AA270">
            <v>0.1</v>
          </cell>
        </row>
        <row r="271">
          <cell r="O271">
            <v>0</v>
          </cell>
          <cell r="X271">
            <v>6.4000000000000001E-2</v>
          </cell>
          <cell r="AA271">
            <v>0.1</v>
          </cell>
        </row>
        <row r="272">
          <cell r="O272">
            <v>0</v>
          </cell>
          <cell r="X272">
            <v>6.4000000000000001E-2</v>
          </cell>
          <cell r="AA272">
            <v>0.1</v>
          </cell>
        </row>
        <row r="273">
          <cell r="O273">
            <v>0</v>
          </cell>
          <cell r="X273">
            <v>6.4000000000000001E-2</v>
          </cell>
          <cell r="AA273">
            <v>0.1</v>
          </cell>
        </row>
        <row r="274">
          <cell r="O274">
            <v>0</v>
          </cell>
          <cell r="X274">
            <v>6.4000000000000001E-2</v>
          </cell>
          <cell r="AA274">
            <v>0.1</v>
          </cell>
        </row>
        <row r="275">
          <cell r="O275">
            <v>0</v>
          </cell>
          <cell r="X275">
            <v>6.4000000000000001E-2</v>
          </cell>
          <cell r="AA275">
            <v>0.1</v>
          </cell>
        </row>
        <row r="276">
          <cell r="O276">
            <v>0</v>
          </cell>
          <cell r="X276">
            <v>6.4000000000000001E-2</v>
          </cell>
          <cell r="AA276">
            <v>0.1</v>
          </cell>
        </row>
        <row r="277">
          <cell r="O277">
            <v>0</v>
          </cell>
          <cell r="X277">
            <v>6.4000000000000001E-2</v>
          </cell>
          <cell r="AA277">
            <v>0.1</v>
          </cell>
        </row>
        <row r="278">
          <cell r="O278">
            <v>0</v>
          </cell>
          <cell r="X278">
            <v>6.4000000000000001E-2</v>
          </cell>
          <cell r="AA278">
            <v>0.1</v>
          </cell>
        </row>
        <row r="279">
          <cell r="O279">
            <v>0</v>
          </cell>
          <cell r="X279">
            <v>6.4000000000000001E-2</v>
          </cell>
          <cell r="AA279">
            <v>0.1</v>
          </cell>
        </row>
        <row r="280">
          <cell r="O280">
            <v>0</v>
          </cell>
          <cell r="X280">
            <v>6.4000000000000001E-2</v>
          </cell>
          <cell r="AA280">
            <v>0.1</v>
          </cell>
        </row>
        <row r="281">
          <cell r="O281">
            <v>0</v>
          </cell>
          <cell r="X281">
            <v>6.4000000000000001E-2</v>
          </cell>
          <cell r="AA281">
            <v>0.1</v>
          </cell>
        </row>
        <row r="287">
          <cell r="O287">
            <v>0</v>
          </cell>
          <cell r="X287">
            <v>0.11200000000000002</v>
          </cell>
          <cell r="AA287">
            <v>0.11</v>
          </cell>
        </row>
        <row r="288">
          <cell r="O288">
            <v>0</v>
          </cell>
          <cell r="X288">
            <v>0.11200000000000002</v>
          </cell>
          <cell r="AA288">
            <v>0.11</v>
          </cell>
        </row>
        <row r="289">
          <cell r="O289">
            <v>0</v>
          </cell>
          <cell r="X289">
            <v>0.11200000000000002</v>
          </cell>
          <cell r="AA289">
            <v>0.11</v>
          </cell>
        </row>
        <row r="290">
          <cell r="O290">
            <v>0</v>
          </cell>
          <cell r="X290">
            <v>0.11200000000000002</v>
          </cell>
          <cell r="AA290">
            <v>0.11</v>
          </cell>
        </row>
        <row r="291">
          <cell r="O291">
            <v>0</v>
          </cell>
          <cell r="X291">
            <v>0.11200000000000002</v>
          </cell>
          <cell r="AA291">
            <v>0.11</v>
          </cell>
        </row>
        <row r="292">
          <cell r="O292">
            <v>0</v>
          </cell>
          <cell r="X292">
            <v>0.11200000000000002</v>
          </cell>
          <cell r="AA292">
            <v>0.11</v>
          </cell>
        </row>
        <row r="293">
          <cell r="O293">
            <v>0</v>
          </cell>
          <cell r="X293">
            <v>0.11200000000000002</v>
          </cell>
          <cell r="AA293">
            <v>0.11</v>
          </cell>
        </row>
        <row r="294">
          <cell r="O294">
            <v>0</v>
          </cell>
          <cell r="X294">
            <v>0.11200000000000002</v>
          </cell>
          <cell r="AA294">
            <v>0.11</v>
          </cell>
        </row>
        <row r="295">
          <cell r="O295">
            <v>0</v>
          </cell>
          <cell r="X295">
            <v>0.11200000000000002</v>
          </cell>
          <cell r="AA295">
            <v>0.11</v>
          </cell>
        </row>
        <row r="296">
          <cell r="O296">
            <v>0</v>
          </cell>
          <cell r="X296">
            <v>0.11200000000000002</v>
          </cell>
          <cell r="AA296">
            <v>0.11</v>
          </cell>
        </row>
        <row r="297">
          <cell r="O297">
            <v>0</v>
          </cell>
          <cell r="X297">
            <v>0.11200000000000002</v>
          </cell>
          <cell r="AA297">
            <v>0.11</v>
          </cell>
        </row>
        <row r="298">
          <cell r="O298">
            <v>0</v>
          </cell>
          <cell r="X298">
            <v>0.11200000000000002</v>
          </cell>
          <cell r="AA298">
            <v>0.11</v>
          </cell>
        </row>
        <row r="299">
          <cell r="O299">
            <v>0</v>
          </cell>
          <cell r="X299">
            <v>0.11200000000000002</v>
          </cell>
          <cell r="AA299">
            <v>0.11</v>
          </cell>
        </row>
        <row r="300">
          <cell r="O300">
            <v>0</v>
          </cell>
          <cell r="X300">
            <v>0.11200000000000002</v>
          </cell>
          <cell r="AA300">
            <v>0.11</v>
          </cell>
        </row>
        <row r="301">
          <cell r="O301">
            <v>0</v>
          </cell>
          <cell r="X301">
            <v>0.11200000000000002</v>
          </cell>
          <cell r="AA301">
            <v>0.11</v>
          </cell>
        </row>
        <row r="302">
          <cell r="O302">
            <v>0</v>
          </cell>
          <cell r="X302">
            <v>0.11200000000000002</v>
          </cell>
          <cell r="AA302">
            <v>0.11</v>
          </cell>
        </row>
        <row r="303">
          <cell r="O303">
            <v>0</v>
          </cell>
          <cell r="X303">
            <v>0.11200000000000002</v>
          </cell>
          <cell r="AA303">
            <v>0.11</v>
          </cell>
        </row>
        <row r="304">
          <cell r="O304">
            <v>0</v>
          </cell>
          <cell r="X304">
            <v>0.11200000000000002</v>
          </cell>
          <cell r="AA304">
            <v>0.11</v>
          </cell>
        </row>
        <row r="305">
          <cell r="O305">
            <v>0</v>
          </cell>
          <cell r="X305">
            <v>0.11200000000000002</v>
          </cell>
          <cell r="AA305">
            <v>0.11</v>
          </cell>
        </row>
        <row r="306">
          <cell r="O306">
            <v>0</v>
          </cell>
          <cell r="X306">
            <v>0.11200000000000002</v>
          </cell>
          <cell r="AA306">
            <v>0.11</v>
          </cell>
        </row>
        <row r="307">
          <cell r="O307">
            <v>0</v>
          </cell>
          <cell r="X307">
            <v>0.11200000000000002</v>
          </cell>
          <cell r="AA307">
            <v>0.11</v>
          </cell>
        </row>
        <row r="308">
          <cell r="O308">
            <v>0</v>
          </cell>
          <cell r="X308">
            <v>0.11200000000000002</v>
          </cell>
          <cell r="AA308">
            <v>0.11</v>
          </cell>
        </row>
        <row r="309">
          <cell r="O309">
            <v>0</v>
          </cell>
          <cell r="X309">
            <v>0.11200000000000002</v>
          </cell>
          <cell r="AA309">
            <v>0.11</v>
          </cell>
        </row>
        <row r="310">
          <cell r="O310">
            <v>0</v>
          </cell>
          <cell r="X310">
            <v>0.11200000000000002</v>
          </cell>
          <cell r="AA310">
            <v>0.11</v>
          </cell>
        </row>
        <row r="311">
          <cell r="O311">
            <v>0</v>
          </cell>
          <cell r="X311">
            <v>0.11200000000000002</v>
          </cell>
          <cell r="AA311">
            <v>0.11</v>
          </cell>
        </row>
        <row r="312">
          <cell r="O312">
            <v>0</v>
          </cell>
          <cell r="X312">
            <v>0.11200000000000002</v>
          </cell>
          <cell r="AA312">
            <v>0.11</v>
          </cell>
        </row>
        <row r="313">
          <cell r="O313">
            <v>0</v>
          </cell>
          <cell r="X313">
            <v>0.11200000000000002</v>
          </cell>
          <cell r="AA313">
            <v>0.11</v>
          </cell>
        </row>
        <row r="314">
          <cell r="O314">
            <v>0</v>
          </cell>
          <cell r="X314">
            <v>0.11200000000000002</v>
          </cell>
          <cell r="AA314">
            <v>0.11</v>
          </cell>
        </row>
        <row r="315">
          <cell r="O315">
            <v>0</v>
          </cell>
          <cell r="X315">
            <v>0.11200000000000002</v>
          </cell>
          <cell r="AA315">
            <v>0.11</v>
          </cell>
        </row>
        <row r="316">
          <cell r="O316">
            <v>0</v>
          </cell>
          <cell r="X316">
            <v>0.11200000000000002</v>
          </cell>
          <cell r="AA316">
            <v>0.11</v>
          </cell>
        </row>
        <row r="317">
          <cell r="O317">
            <v>0</v>
          </cell>
          <cell r="X317">
            <v>0.11200000000000002</v>
          </cell>
          <cell r="AA317">
            <v>0.11</v>
          </cell>
        </row>
        <row r="318">
          <cell r="O318">
            <v>0</v>
          </cell>
          <cell r="X318">
            <v>0.11200000000000002</v>
          </cell>
          <cell r="AA318">
            <v>0.11</v>
          </cell>
        </row>
        <row r="319">
          <cell r="O319">
            <v>0</v>
          </cell>
          <cell r="X319">
            <v>0.11200000000000002</v>
          </cell>
          <cell r="AA319">
            <v>0.11</v>
          </cell>
        </row>
        <row r="320">
          <cell r="O320">
            <v>0</v>
          </cell>
          <cell r="X320">
            <v>0.11200000000000002</v>
          </cell>
          <cell r="AA320">
            <v>0.11</v>
          </cell>
        </row>
        <row r="321">
          <cell r="O321">
            <v>0</v>
          </cell>
          <cell r="X321">
            <v>0.11200000000000002</v>
          </cell>
          <cell r="AA321">
            <v>0.11</v>
          </cell>
        </row>
        <row r="322">
          <cell r="O322">
            <v>0</v>
          </cell>
          <cell r="X322">
            <v>0.11200000000000002</v>
          </cell>
          <cell r="AA322">
            <v>0.11</v>
          </cell>
        </row>
        <row r="323">
          <cell r="O323">
            <v>0</v>
          </cell>
          <cell r="X323">
            <v>0.11200000000000002</v>
          </cell>
          <cell r="AA323">
            <v>0.11</v>
          </cell>
        </row>
        <row r="324">
          <cell r="O324">
            <v>0</v>
          </cell>
          <cell r="X324">
            <v>0.11200000000000002</v>
          </cell>
          <cell r="AA324">
            <v>0.11</v>
          </cell>
        </row>
        <row r="325">
          <cell r="O325">
            <v>0</v>
          </cell>
          <cell r="X325">
            <v>0.11200000000000002</v>
          </cell>
          <cell r="AA325">
            <v>0.11</v>
          </cell>
        </row>
        <row r="326">
          <cell r="O326">
            <v>0</v>
          </cell>
          <cell r="X326">
            <v>0.11200000000000002</v>
          </cell>
          <cell r="AA326">
            <v>0.11</v>
          </cell>
        </row>
        <row r="327">
          <cell r="O327">
            <v>0</v>
          </cell>
          <cell r="X327">
            <v>0.11200000000000002</v>
          </cell>
          <cell r="AA327">
            <v>0.11</v>
          </cell>
        </row>
        <row r="328">
          <cell r="O328">
            <v>0</v>
          </cell>
          <cell r="X328">
            <v>0.11200000000000002</v>
          </cell>
          <cell r="AA328">
            <v>0.11</v>
          </cell>
        </row>
        <row r="329">
          <cell r="O329">
            <v>0</v>
          </cell>
          <cell r="X329">
            <v>0.11200000000000002</v>
          </cell>
          <cell r="AA329">
            <v>0.11</v>
          </cell>
        </row>
        <row r="330">
          <cell r="O330">
            <v>0</v>
          </cell>
          <cell r="X330">
            <v>0.11200000000000002</v>
          </cell>
          <cell r="AA330">
            <v>0.11</v>
          </cell>
        </row>
        <row r="331">
          <cell r="O331">
            <v>0</v>
          </cell>
          <cell r="X331">
            <v>0.11200000000000002</v>
          </cell>
          <cell r="AA331">
            <v>0.11</v>
          </cell>
        </row>
        <row r="332">
          <cell r="O332">
            <v>0</v>
          </cell>
          <cell r="X332">
            <v>0.11200000000000002</v>
          </cell>
          <cell r="AA332">
            <v>0.11</v>
          </cell>
        </row>
        <row r="333">
          <cell r="O333">
            <v>0</v>
          </cell>
          <cell r="X333">
            <v>0.11200000000000002</v>
          </cell>
          <cell r="AA333">
            <v>0.11</v>
          </cell>
        </row>
        <row r="334">
          <cell r="O334">
            <v>0</v>
          </cell>
          <cell r="X334">
            <v>0.11200000000000002</v>
          </cell>
          <cell r="AA334">
            <v>0.11</v>
          </cell>
        </row>
        <row r="335">
          <cell r="O335">
            <v>0</v>
          </cell>
          <cell r="X335">
            <v>0.11200000000000002</v>
          </cell>
          <cell r="AA335">
            <v>0.11</v>
          </cell>
        </row>
        <row r="336">
          <cell r="O336">
            <v>0</v>
          </cell>
          <cell r="X336">
            <v>0.11200000000000002</v>
          </cell>
          <cell r="AA336">
            <v>0.11</v>
          </cell>
        </row>
        <row r="337">
          <cell r="O337">
            <v>0</v>
          </cell>
          <cell r="X337">
            <v>0.11200000000000002</v>
          </cell>
          <cell r="AA337">
            <v>0.11</v>
          </cell>
        </row>
        <row r="338">
          <cell r="O338">
            <v>0</v>
          </cell>
          <cell r="X338">
            <v>0.11200000000000002</v>
          </cell>
          <cell r="AA338">
            <v>0.11</v>
          </cell>
        </row>
        <row r="339">
          <cell r="O339">
            <v>0</v>
          </cell>
          <cell r="X339">
            <v>0.11200000000000002</v>
          </cell>
          <cell r="AA339">
            <v>0.11</v>
          </cell>
        </row>
        <row r="340">
          <cell r="O340">
            <v>0</v>
          </cell>
          <cell r="X340">
            <v>0.11200000000000002</v>
          </cell>
          <cell r="AA340">
            <v>0.11</v>
          </cell>
        </row>
        <row r="341">
          <cell r="O341">
            <v>0</v>
          </cell>
          <cell r="X341">
            <v>0.11200000000000002</v>
          </cell>
          <cell r="AA341">
            <v>0.11</v>
          </cell>
        </row>
        <row r="342">
          <cell r="O342">
            <v>0</v>
          </cell>
          <cell r="X342">
            <v>0.11200000000000002</v>
          </cell>
          <cell r="AA342">
            <v>0.11</v>
          </cell>
        </row>
        <row r="343">
          <cell r="O343">
            <v>0</v>
          </cell>
          <cell r="X343">
            <v>0.11200000000000002</v>
          </cell>
          <cell r="AA343">
            <v>0.11</v>
          </cell>
        </row>
        <row r="344">
          <cell r="O344">
            <v>0</v>
          </cell>
          <cell r="X344">
            <v>0.11200000000000002</v>
          </cell>
          <cell r="AA344">
            <v>0.11</v>
          </cell>
        </row>
        <row r="345">
          <cell r="O345">
            <v>0</v>
          </cell>
          <cell r="X345">
            <v>0.11200000000000002</v>
          </cell>
          <cell r="AA345">
            <v>0.11</v>
          </cell>
        </row>
        <row r="346">
          <cell r="O346">
            <v>0</v>
          </cell>
          <cell r="X346">
            <v>0.11200000000000002</v>
          </cell>
          <cell r="AA346">
            <v>0.11</v>
          </cell>
        </row>
        <row r="352">
          <cell r="O352">
            <v>0</v>
          </cell>
          <cell r="X352">
            <v>0.12</v>
          </cell>
          <cell r="AA352">
            <v>0.19</v>
          </cell>
        </row>
        <row r="353">
          <cell r="O353">
            <v>0</v>
          </cell>
          <cell r="X353">
            <v>0.12</v>
          </cell>
          <cell r="AA353">
            <v>0.19</v>
          </cell>
        </row>
        <row r="354">
          <cell r="O354">
            <v>0</v>
          </cell>
          <cell r="X354">
            <v>0.12</v>
          </cell>
          <cell r="AA354">
            <v>0.19</v>
          </cell>
        </row>
        <row r="355">
          <cell r="O355">
            <v>0</v>
          </cell>
          <cell r="X355">
            <v>0.12</v>
          </cell>
          <cell r="AA355">
            <v>0.19</v>
          </cell>
        </row>
        <row r="356">
          <cell r="O356">
            <v>0</v>
          </cell>
          <cell r="X356">
            <v>0.12</v>
          </cell>
          <cell r="AA356">
            <v>0.19</v>
          </cell>
        </row>
        <row r="357">
          <cell r="O357">
            <v>0</v>
          </cell>
          <cell r="X357">
            <v>0.12</v>
          </cell>
          <cell r="AA357">
            <v>0.19</v>
          </cell>
        </row>
        <row r="358">
          <cell r="O358">
            <v>0</v>
          </cell>
          <cell r="X358">
            <v>0.12</v>
          </cell>
          <cell r="AA358">
            <v>0.19</v>
          </cell>
        </row>
        <row r="359">
          <cell r="O359">
            <v>0</v>
          </cell>
          <cell r="X359">
            <v>0.12</v>
          </cell>
          <cell r="AA359">
            <v>0.19</v>
          </cell>
        </row>
        <row r="360">
          <cell r="O360">
            <v>0</v>
          </cell>
          <cell r="X360">
            <v>0.12</v>
          </cell>
          <cell r="AA360">
            <v>0.19</v>
          </cell>
        </row>
        <row r="361">
          <cell r="O361">
            <v>0</v>
          </cell>
          <cell r="X361">
            <v>0.12</v>
          </cell>
          <cell r="AA361">
            <v>0.19</v>
          </cell>
        </row>
        <row r="362">
          <cell r="O362">
            <v>0</v>
          </cell>
          <cell r="X362">
            <v>0.12</v>
          </cell>
          <cell r="AA362">
            <v>0.19</v>
          </cell>
        </row>
        <row r="363">
          <cell r="O363">
            <v>0</v>
          </cell>
          <cell r="X363">
            <v>0.12</v>
          </cell>
          <cell r="AA363">
            <v>0.19</v>
          </cell>
        </row>
        <row r="364">
          <cell r="O364">
            <v>0</v>
          </cell>
          <cell r="X364">
            <v>0.12</v>
          </cell>
          <cell r="AA364">
            <v>0.19</v>
          </cell>
        </row>
        <row r="365">
          <cell r="O365">
            <v>0</v>
          </cell>
          <cell r="X365">
            <v>0.12</v>
          </cell>
          <cell r="AA365">
            <v>0.19</v>
          </cell>
        </row>
        <row r="366">
          <cell r="O366">
            <v>0</v>
          </cell>
          <cell r="X366">
            <v>0.12</v>
          </cell>
          <cell r="AA366">
            <v>0.19</v>
          </cell>
        </row>
        <row r="367">
          <cell r="O367">
            <v>0</v>
          </cell>
          <cell r="X367">
            <v>0.12</v>
          </cell>
          <cell r="AA367">
            <v>0.19</v>
          </cell>
        </row>
        <row r="368">
          <cell r="O368">
            <v>0</v>
          </cell>
          <cell r="X368">
            <v>0.12</v>
          </cell>
          <cell r="AA368">
            <v>0.19</v>
          </cell>
        </row>
        <row r="369">
          <cell r="O369">
            <v>0</v>
          </cell>
          <cell r="X369">
            <v>0.12</v>
          </cell>
          <cell r="AA369">
            <v>0.19</v>
          </cell>
        </row>
        <row r="370">
          <cell r="O370">
            <v>0</v>
          </cell>
          <cell r="X370">
            <v>0.12</v>
          </cell>
          <cell r="AA370">
            <v>0.19</v>
          </cell>
        </row>
        <row r="371">
          <cell r="O371">
            <v>0</v>
          </cell>
          <cell r="X371">
            <v>0.12</v>
          </cell>
          <cell r="AA371">
            <v>0.19</v>
          </cell>
        </row>
        <row r="372">
          <cell r="O372">
            <v>0</v>
          </cell>
          <cell r="X372">
            <v>0.12</v>
          </cell>
          <cell r="AA372">
            <v>0.19</v>
          </cell>
        </row>
        <row r="373">
          <cell r="O373">
            <v>0</v>
          </cell>
          <cell r="X373">
            <v>0.12</v>
          </cell>
          <cell r="AA373">
            <v>0.19</v>
          </cell>
        </row>
        <row r="374">
          <cell r="O374">
            <v>0</v>
          </cell>
          <cell r="X374">
            <v>0.12</v>
          </cell>
          <cell r="AA374">
            <v>0.19</v>
          </cell>
        </row>
        <row r="375">
          <cell r="O375">
            <v>0</v>
          </cell>
          <cell r="X375">
            <v>0.12</v>
          </cell>
          <cell r="AA375">
            <v>0.19</v>
          </cell>
        </row>
        <row r="376">
          <cell r="O376">
            <v>0</v>
          </cell>
          <cell r="X376">
            <v>0.12</v>
          </cell>
          <cell r="AA376">
            <v>0.19</v>
          </cell>
        </row>
        <row r="377">
          <cell r="O377">
            <v>0</v>
          </cell>
          <cell r="X377">
            <v>0.12</v>
          </cell>
          <cell r="AA377">
            <v>0.19</v>
          </cell>
        </row>
        <row r="378">
          <cell r="O378">
            <v>0</v>
          </cell>
          <cell r="X378">
            <v>0.12</v>
          </cell>
          <cell r="AA378">
            <v>0.19</v>
          </cell>
        </row>
        <row r="379">
          <cell r="O379">
            <v>0</v>
          </cell>
          <cell r="X379">
            <v>0.12</v>
          </cell>
          <cell r="AA379">
            <v>0.19</v>
          </cell>
        </row>
        <row r="380">
          <cell r="O380">
            <v>0</v>
          </cell>
          <cell r="X380">
            <v>0.12</v>
          </cell>
          <cell r="AA380">
            <v>0.19</v>
          </cell>
        </row>
        <row r="381">
          <cell r="O381">
            <v>0</v>
          </cell>
          <cell r="X381">
            <v>0.12</v>
          </cell>
          <cell r="AA381">
            <v>0.19</v>
          </cell>
        </row>
        <row r="382">
          <cell r="O382">
            <v>0</v>
          </cell>
          <cell r="X382">
            <v>0.12</v>
          </cell>
          <cell r="AA382">
            <v>0.19</v>
          </cell>
        </row>
        <row r="383">
          <cell r="O383">
            <v>0</v>
          </cell>
          <cell r="X383">
            <v>0.12</v>
          </cell>
          <cell r="AA383">
            <v>0.19</v>
          </cell>
        </row>
        <row r="384">
          <cell r="O384">
            <v>0</v>
          </cell>
          <cell r="X384">
            <v>0.12</v>
          </cell>
          <cell r="AA384">
            <v>0.19</v>
          </cell>
        </row>
        <row r="385">
          <cell r="O385">
            <v>0</v>
          </cell>
          <cell r="X385">
            <v>0.12</v>
          </cell>
          <cell r="AA385">
            <v>0.19</v>
          </cell>
        </row>
        <row r="386">
          <cell r="O386">
            <v>0</v>
          </cell>
          <cell r="X386">
            <v>0.12</v>
          </cell>
          <cell r="AA386">
            <v>0.19</v>
          </cell>
        </row>
        <row r="387">
          <cell r="O387">
            <v>0</v>
          </cell>
          <cell r="X387">
            <v>0.12</v>
          </cell>
          <cell r="AA387">
            <v>0.19</v>
          </cell>
        </row>
        <row r="388">
          <cell r="O388">
            <v>0</v>
          </cell>
          <cell r="X388">
            <v>0.12</v>
          </cell>
          <cell r="AA388">
            <v>0.19</v>
          </cell>
        </row>
        <row r="389">
          <cell r="O389">
            <v>0</v>
          </cell>
          <cell r="X389">
            <v>0.12</v>
          </cell>
          <cell r="AA389">
            <v>0.19</v>
          </cell>
        </row>
        <row r="390">
          <cell r="O390">
            <v>0</v>
          </cell>
          <cell r="X390">
            <v>0.12</v>
          </cell>
          <cell r="AA390">
            <v>0.19</v>
          </cell>
        </row>
        <row r="391">
          <cell r="O391">
            <v>0</v>
          </cell>
          <cell r="X391">
            <v>0.12</v>
          </cell>
          <cell r="AA391">
            <v>0.19</v>
          </cell>
        </row>
        <row r="392">
          <cell r="O392">
            <v>0</v>
          </cell>
          <cell r="X392">
            <v>0.12</v>
          </cell>
          <cell r="AA392">
            <v>0.19</v>
          </cell>
        </row>
        <row r="393">
          <cell r="O393">
            <v>0</v>
          </cell>
          <cell r="X393">
            <v>0.12</v>
          </cell>
          <cell r="AA393">
            <v>0.19</v>
          </cell>
        </row>
        <row r="394">
          <cell r="O394">
            <v>0</v>
          </cell>
          <cell r="X394">
            <v>0.12</v>
          </cell>
          <cell r="AA394">
            <v>0.19</v>
          </cell>
        </row>
        <row r="395">
          <cell r="O395">
            <v>0</v>
          </cell>
          <cell r="X395">
            <v>0.12</v>
          </cell>
          <cell r="AA395">
            <v>0.19</v>
          </cell>
        </row>
        <row r="396">
          <cell r="O396">
            <v>0</v>
          </cell>
          <cell r="X396">
            <v>0.12</v>
          </cell>
          <cell r="AA396">
            <v>0.19</v>
          </cell>
        </row>
        <row r="397">
          <cell r="O397">
            <v>0</v>
          </cell>
          <cell r="X397">
            <v>0.12</v>
          </cell>
          <cell r="AA397">
            <v>0.19</v>
          </cell>
        </row>
        <row r="398">
          <cell r="O398">
            <v>0</v>
          </cell>
          <cell r="X398">
            <v>0.12</v>
          </cell>
          <cell r="AA398">
            <v>0.19</v>
          </cell>
        </row>
        <row r="399">
          <cell r="O399">
            <v>0</v>
          </cell>
          <cell r="X399">
            <v>0.12</v>
          </cell>
          <cell r="AA399">
            <v>0.19</v>
          </cell>
        </row>
        <row r="400">
          <cell r="O400">
            <v>0</v>
          </cell>
          <cell r="X400">
            <v>0.12</v>
          </cell>
          <cell r="AA400">
            <v>0.19</v>
          </cell>
        </row>
        <row r="401">
          <cell r="O401">
            <v>0</v>
          </cell>
          <cell r="X401">
            <v>0.12</v>
          </cell>
          <cell r="AA401">
            <v>0.19</v>
          </cell>
        </row>
        <row r="402">
          <cell r="O402">
            <v>0</v>
          </cell>
          <cell r="X402">
            <v>0.12</v>
          </cell>
          <cell r="AA402">
            <v>0.19</v>
          </cell>
        </row>
        <row r="403">
          <cell r="O403">
            <v>0</v>
          </cell>
          <cell r="X403">
            <v>0.12</v>
          </cell>
          <cell r="AA403">
            <v>0.19</v>
          </cell>
        </row>
        <row r="404">
          <cell r="O404">
            <v>0</v>
          </cell>
          <cell r="X404">
            <v>0.12</v>
          </cell>
          <cell r="AA404">
            <v>0.19</v>
          </cell>
        </row>
        <row r="405">
          <cell r="O405">
            <v>0</v>
          </cell>
          <cell r="X405">
            <v>0.12</v>
          </cell>
          <cell r="AA405">
            <v>0.19</v>
          </cell>
        </row>
        <row r="406">
          <cell r="O406">
            <v>0</v>
          </cell>
          <cell r="X406">
            <v>0.12</v>
          </cell>
          <cell r="AA406">
            <v>0.19</v>
          </cell>
        </row>
        <row r="407">
          <cell r="O407">
            <v>0</v>
          </cell>
          <cell r="X407">
            <v>0.12</v>
          </cell>
          <cell r="AA407">
            <v>0.19</v>
          </cell>
        </row>
        <row r="408">
          <cell r="O408">
            <v>0</v>
          </cell>
          <cell r="X408">
            <v>0.12</v>
          </cell>
          <cell r="AA408">
            <v>0.19</v>
          </cell>
        </row>
        <row r="409">
          <cell r="O409">
            <v>0</v>
          </cell>
          <cell r="X409">
            <v>0.12</v>
          </cell>
          <cell r="AA409">
            <v>0.19</v>
          </cell>
        </row>
        <row r="410">
          <cell r="O410">
            <v>0</v>
          </cell>
          <cell r="X410">
            <v>0.12</v>
          </cell>
          <cell r="AA410">
            <v>0.19</v>
          </cell>
        </row>
        <row r="411">
          <cell r="O411">
            <v>0</v>
          </cell>
          <cell r="X411">
            <v>0.12</v>
          </cell>
          <cell r="AA411">
            <v>0.19</v>
          </cell>
        </row>
        <row r="417">
          <cell r="O417">
            <v>0</v>
          </cell>
          <cell r="X417">
            <v>7.0000000000000007E-2</v>
          </cell>
          <cell r="AA417">
            <v>0.12</v>
          </cell>
        </row>
        <row r="418">
          <cell r="O418">
            <v>0</v>
          </cell>
          <cell r="X418">
            <v>7.0000000000000007E-2</v>
          </cell>
          <cell r="AA418">
            <v>0.12</v>
          </cell>
        </row>
        <row r="419">
          <cell r="O419">
            <v>0</v>
          </cell>
          <cell r="X419">
            <v>7.0000000000000007E-2</v>
          </cell>
          <cell r="AA419">
            <v>0.12</v>
          </cell>
        </row>
        <row r="420">
          <cell r="O420">
            <v>0</v>
          </cell>
          <cell r="X420">
            <v>7.0000000000000007E-2</v>
          </cell>
          <cell r="AA420">
            <v>0.12</v>
          </cell>
        </row>
        <row r="421">
          <cell r="O421">
            <v>0</v>
          </cell>
          <cell r="X421">
            <v>7.0000000000000007E-2</v>
          </cell>
          <cell r="AA421">
            <v>0.12</v>
          </cell>
        </row>
        <row r="422">
          <cell r="O422">
            <v>0</v>
          </cell>
          <cell r="X422">
            <v>7.0000000000000007E-2</v>
          </cell>
          <cell r="AA422">
            <v>0.12</v>
          </cell>
        </row>
        <row r="423">
          <cell r="O423">
            <v>0</v>
          </cell>
          <cell r="X423">
            <v>7.0000000000000007E-2</v>
          </cell>
          <cell r="AA423">
            <v>0.12</v>
          </cell>
        </row>
        <row r="424">
          <cell r="O424">
            <v>0</v>
          </cell>
          <cell r="X424">
            <v>7.0000000000000007E-2</v>
          </cell>
          <cell r="AA424">
            <v>0.12</v>
          </cell>
        </row>
        <row r="425">
          <cell r="O425">
            <v>0</v>
          </cell>
          <cell r="X425">
            <v>7.0000000000000007E-2</v>
          </cell>
          <cell r="AA425">
            <v>0.12</v>
          </cell>
        </row>
        <row r="426">
          <cell r="O426">
            <v>0</v>
          </cell>
          <cell r="X426">
            <v>7.0000000000000007E-2</v>
          </cell>
          <cell r="AA426">
            <v>0.12</v>
          </cell>
        </row>
        <row r="427">
          <cell r="O427">
            <v>0</v>
          </cell>
          <cell r="X427">
            <v>7.0000000000000007E-2</v>
          </cell>
          <cell r="AA427">
            <v>0.12</v>
          </cell>
        </row>
        <row r="428">
          <cell r="O428">
            <v>0</v>
          </cell>
          <cell r="X428">
            <v>7.0000000000000007E-2</v>
          </cell>
          <cell r="AA428">
            <v>0.12</v>
          </cell>
        </row>
        <row r="429">
          <cell r="O429">
            <v>0</v>
          </cell>
          <cell r="X429">
            <v>7.0000000000000007E-2</v>
          </cell>
          <cell r="AA429">
            <v>0.12</v>
          </cell>
        </row>
        <row r="430">
          <cell r="O430">
            <v>0</v>
          </cell>
          <cell r="X430">
            <v>7.0000000000000007E-2</v>
          </cell>
          <cell r="AA430">
            <v>0.12</v>
          </cell>
        </row>
        <row r="431">
          <cell r="O431">
            <v>0</v>
          </cell>
          <cell r="X431">
            <v>7.0000000000000007E-2</v>
          </cell>
          <cell r="AA431">
            <v>0.12</v>
          </cell>
        </row>
        <row r="432">
          <cell r="O432">
            <v>0</v>
          </cell>
          <cell r="X432">
            <v>7.0000000000000007E-2</v>
          </cell>
          <cell r="AA432">
            <v>0.12</v>
          </cell>
        </row>
        <row r="433">
          <cell r="O433">
            <v>0</v>
          </cell>
          <cell r="X433">
            <v>7.0000000000000007E-2</v>
          </cell>
          <cell r="AA433">
            <v>0.12</v>
          </cell>
        </row>
        <row r="434">
          <cell r="O434">
            <v>0</v>
          </cell>
          <cell r="X434">
            <v>7.0000000000000007E-2</v>
          </cell>
          <cell r="AA434">
            <v>0.12</v>
          </cell>
        </row>
        <row r="435">
          <cell r="O435">
            <v>0</v>
          </cell>
          <cell r="X435">
            <v>7.0000000000000007E-2</v>
          </cell>
          <cell r="AA435">
            <v>0.12</v>
          </cell>
        </row>
        <row r="436">
          <cell r="O436">
            <v>0</v>
          </cell>
          <cell r="X436">
            <v>7.0000000000000007E-2</v>
          </cell>
          <cell r="AA436">
            <v>0.12</v>
          </cell>
        </row>
        <row r="437">
          <cell r="O437">
            <v>0</v>
          </cell>
          <cell r="X437">
            <v>7.0000000000000007E-2</v>
          </cell>
          <cell r="AA437">
            <v>0.12</v>
          </cell>
        </row>
        <row r="438">
          <cell r="O438">
            <v>0</v>
          </cell>
          <cell r="X438">
            <v>7.0000000000000007E-2</v>
          </cell>
          <cell r="AA438">
            <v>0.12</v>
          </cell>
        </row>
        <row r="439">
          <cell r="O439">
            <v>0</v>
          </cell>
          <cell r="X439">
            <v>7.0000000000000007E-2</v>
          </cell>
          <cell r="AA439">
            <v>0.12</v>
          </cell>
        </row>
        <row r="440">
          <cell r="O440">
            <v>0</v>
          </cell>
          <cell r="X440">
            <v>7.0000000000000007E-2</v>
          </cell>
          <cell r="AA440">
            <v>0.12</v>
          </cell>
        </row>
        <row r="441">
          <cell r="O441">
            <v>0</v>
          </cell>
          <cell r="X441">
            <v>7.0000000000000007E-2</v>
          </cell>
          <cell r="AA441">
            <v>0.12</v>
          </cell>
        </row>
        <row r="442">
          <cell r="O442">
            <v>0</v>
          </cell>
          <cell r="X442">
            <v>7.0000000000000007E-2</v>
          </cell>
          <cell r="AA442">
            <v>0.12</v>
          </cell>
        </row>
        <row r="443">
          <cell r="O443">
            <v>0</v>
          </cell>
          <cell r="X443">
            <v>7.0000000000000007E-2</v>
          </cell>
          <cell r="AA443">
            <v>0.12</v>
          </cell>
        </row>
        <row r="444">
          <cell r="O444">
            <v>0</v>
          </cell>
          <cell r="X444">
            <v>7.0000000000000007E-2</v>
          </cell>
          <cell r="AA444">
            <v>0.12</v>
          </cell>
        </row>
        <row r="445">
          <cell r="O445">
            <v>0</v>
          </cell>
          <cell r="X445">
            <v>7.0000000000000007E-2</v>
          </cell>
          <cell r="AA445">
            <v>0.12</v>
          </cell>
        </row>
        <row r="446">
          <cell r="O446">
            <v>0</v>
          </cell>
          <cell r="X446">
            <v>7.0000000000000007E-2</v>
          </cell>
          <cell r="AA446">
            <v>0.12</v>
          </cell>
        </row>
        <row r="447">
          <cell r="O447">
            <v>0</v>
          </cell>
          <cell r="X447">
            <v>7.0000000000000007E-2</v>
          </cell>
          <cell r="AA447">
            <v>0.12</v>
          </cell>
        </row>
        <row r="448">
          <cell r="O448">
            <v>0</v>
          </cell>
          <cell r="X448">
            <v>7.0000000000000007E-2</v>
          </cell>
          <cell r="AA448">
            <v>0.12</v>
          </cell>
        </row>
        <row r="449">
          <cell r="O449">
            <v>0</v>
          </cell>
          <cell r="X449">
            <v>7.0000000000000007E-2</v>
          </cell>
          <cell r="AA449">
            <v>0.12</v>
          </cell>
        </row>
        <row r="450">
          <cell r="O450">
            <v>0</v>
          </cell>
          <cell r="X450">
            <v>7.0000000000000007E-2</v>
          </cell>
          <cell r="AA450">
            <v>0.12</v>
          </cell>
        </row>
        <row r="451">
          <cell r="O451">
            <v>0</v>
          </cell>
          <cell r="X451">
            <v>7.0000000000000007E-2</v>
          </cell>
          <cell r="AA451">
            <v>0.12</v>
          </cell>
        </row>
        <row r="452">
          <cell r="O452">
            <v>0</v>
          </cell>
          <cell r="X452">
            <v>7.0000000000000007E-2</v>
          </cell>
          <cell r="AA452">
            <v>0.12</v>
          </cell>
        </row>
        <row r="453">
          <cell r="O453">
            <v>0</v>
          </cell>
          <cell r="X453">
            <v>7.0000000000000007E-2</v>
          </cell>
          <cell r="AA453">
            <v>0.12</v>
          </cell>
        </row>
        <row r="454">
          <cell r="O454">
            <v>0</v>
          </cell>
          <cell r="X454">
            <v>7.0000000000000007E-2</v>
          </cell>
          <cell r="AA454">
            <v>0.12</v>
          </cell>
        </row>
        <row r="455">
          <cell r="O455">
            <v>0</v>
          </cell>
          <cell r="X455">
            <v>7.0000000000000007E-2</v>
          </cell>
          <cell r="AA455">
            <v>0.12</v>
          </cell>
        </row>
        <row r="456">
          <cell r="O456">
            <v>0</v>
          </cell>
          <cell r="X456">
            <v>7.0000000000000007E-2</v>
          </cell>
          <cell r="AA456">
            <v>0.12</v>
          </cell>
        </row>
        <row r="457">
          <cell r="O457">
            <v>0</v>
          </cell>
          <cell r="X457">
            <v>7.0000000000000007E-2</v>
          </cell>
          <cell r="AA457">
            <v>0.12</v>
          </cell>
        </row>
        <row r="458">
          <cell r="O458">
            <v>0</v>
          </cell>
          <cell r="X458">
            <v>7.0000000000000007E-2</v>
          </cell>
          <cell r="AA458">
            <v>0.12</v>
          </cell>
        </row>
        <row r="459">
          <cell r="O459">
            <v>0</v>
          </cell>
          <cell r="X459">
            <v>7.0000000000000007E-2</v>
          </cell>
          <cell r="AA459">
            <v>0.12</v>
          </cell>
        </row>
        <row r="460">
          <cell r="O460">
            <v>0</v>
          </cell>
          <cell r="X460">
            <v>7.0000000000000007E-2</v>
          </cell>
          <cell r="AA460">
            <v>0.12</v>
          </cell>
        </row>
        <row r="461">
          <cell r="O461">
            <v>0</v>
          </cell>
          <cell r="X461">
            <v>7.0000000000000007E-2</v>
          </cell>
          <cell r="AA461">
            <v>0.12</v>
          </cell>
        </row>
        <row r="462">
          <cell r="O462">
            <v>0</v>
          </cell>
          <cell r="X462">
            <v>7.0000000000000007E-2</v>
          </cell>
          <cell r="AA462">
            <v>0.12</v>
          </cell>
        </row>
        <row r="463">
          <cell r="O463">
            <v>0</v>
          </cell>
          <cell r="X463">
            <v>7.0000000000000007E-2</v>
          </cell>
          <cell r="AA463">
            <v>0.12</v>
          </cell>
        </row>
        <row r="464">
          <cell r="O464">
            <v>0</v>
          </cell>
          <cell r="X464">
            <v>7.0000000000000007E-2</v>
          </cell>
          <cell r="AA464">
            <v>0.12</v>
          </cell>
        </row>
        <row r="465">
          <cell r="O465">
            <v>0</v>
          </cell>
          <cell r="X465">
            <v>7.0000000000000007E-2</v>
          </cell>
          <cell r="AA465">
            <v>0.12</v>
          </cell>
        </row>
        <row r="466">
          <cell r="O466">
            <v>0</v>
          </cell>
          <cell r="X466">
            <v>7.0000000000000007E-2</v>
          </cell>
          <cell r="AA466">
            <v>0.12</v>
          </cell>
        </row>
        <row r="467">
          <cell r="O467">
            <v>0</v>
          </cell>
          <cell r="X467">
            <v>7.0000000000000007E-2</v>
          </cell>
          <cell r="AA467">
            <v>0.12</v>
          </cell>
        </row>
        <row r="468">
          <cell r="O468">
            <v>0</v>
          </cell>
          <cell r="X468">
            <v>7.0000000000000007E-2</v>
          </cell>
          <cell r="AA468">
            <v>0.12</v>
          </cell>
        </row>
        <row r="469">
          <cell r="O469">
            <v>0</v>
          </cell>
          <cell r="X469">
            <v>7.0000000000000007E-2</v>
          </cell>
          <cell r="AA469">
            <v>0.12</v>
          </cell>
        </row>
        <row r="470">
          <cell r="O470">
            <v>0</v>
          </cell>
          <cell r="X470">
            <v>7.0000000000000007E-2</v>
          </cell>
          <cell r="AA470">
            <v>0.12</v>
          </cell>
        </row>
        <row r="471">
          <cell r="O471">
            <v>0</v>
          </cell>
          <cell r="X471">
            <v>7.0000000000000007E-2</v>
          </cell>
          <cell r="AA471">
            <v>0.12</v>
          </cell>
        </row>
        <row r="472">
          <cell r="O472">
            <v>0</v>
          </cell>
          <cell r="X472">
            <v>7.0000000000000007E-2</v>
          </cell>
          <cell r="AA472">
            <v>0.12</v>
          </cell>
        </row>
        <row r="473">
          <cell r="O473">
            <v>0</v>
          </cell>
          <cell r="X473">
            <v>7.0000000000000007E-2</v>
          </cell>
          <cell r="AA473">
            <v>0.12</v>
          </cell>
        </row>
        <row r="474">
          <cell r="O474">
            <v>0</v>
          </cell>
          <cell r="X474">
            <v>7.0000000000000007E-2</v>
          </cell>
          <cell r="AA474">
            <v>0.12</v>
          </cell>
        </row>
        <row r="475">
          <cell r="O475">
            <v>0</v>
          </cell>
          <cell r="X475">
            <v>7.0000000000000007E-2</v>
          </cell>
          <cell r="AA475">
            <v>0.12</v>
          </cell>
        </row>
        <row r="476">
          <cell r="O476">
            <v>0</v>
          </cell>
          <cell r="X476">
            <v>7.0000000000000007E-2</v>
          </cell>
          <cell r="AA476">
            <v>0.12</v>
          </cell>
        </row>
        <row r="482">
          <cell r="O482">
            <v>0</v>
          </cell>
          <cell r="X482">
            <v>0.09</v>
          </cell>
          <cell r="AA482">
            <v>0.2</v>
          </cell>
        </row>
        <row r="483">
          <cell r="O483">
            <v>0</v>
          </cell>
          <cell r="X483">
            <v>0.09</v>
          </cell>
          <cell r="AA483">
            <v>0.2</v>
          </cell>
        </row>
        <row r="484">
          <cell r="O484">
            <v>0</v>
          </cell>
          <cell r="X484">
            <v>0.09</v>
          </cell>
          <cell r="AA484">
            <v>0.2</v>
          </cell>
        </row>
        <row r="485">
          <cell r="O485">
            <v>0</v>
          </cell>
          <cell r="X485">
            <v>0.09</v>
          </cell>
          <cell r="AA485">
            <v>0.2</v>
          </cell>
        </row>
        <row r="486">
          <cell r="O486">
            <v>0</v>
          </cell>
          <cell r="X486">
            <v>0.09</v>
          </cell>
          <cell r="AA486">
            <v>0.2</v>
          </cell>
        </row>
        <row r="487">
          <cell r="O487">
            <v>0</v>
          </cell>
          <cell r="X487">
            <v>0.09</v>
          </cell>
          <cell r="AA487">
            <v>0.2</v>
          </cell>
        </row>
        <row r="488">
          <cell r="O488">
            <v>0</v>
          </cell>
          <cell r="X488">
            <v>0.09</v>
          </cell>
          <cell r="AA488">
            <v>0.2</v>
          </cell>
        </row>
        <row r="489">
          <cell r="O489">
            <v>0</v>
          </cell>
          <cell r="X489">
            <v>0.09</v>
          </cell>
          <cell r="AA489">
            <v>0.2</v>
          </cell>
        </row>
        <row r="490">
          <cell r="O490">
            <v>0</v>
          </cell>
          <cell r="X490">
            <v>0.09</v>
          </cell>
          <cell r="AA490">
            <v>0.2</v>
          </cell>
        </row>
        <row r="491">
          <cell r="O491">
            <v>0</v>
          </cell>
          <cell r="X491">
            <v>0.09</v>
          </cell>
          <cell r="AA491">
            <v>0.2</v>
          </cell>
        </row>
        <row r="492">
          <cell r="O492">
            <v>0</v>
          </cell>
          <cell r="X492">
            <v>0.09</v>
          </cell>
          <cell r="AA492">
            <v>0.2</v>
          </cell>
        </row>
        <row r="493">
          <cell r="O493">
            <v>0</v>
          </cell>
          <cell r="X493">
            <v>0.09</v>
          </cell>
          <cell r="AA493">
            <v>0.2</v>
          </cell>
        </row>
        <row r="494">
          <cell r="O494">
            <v>0</v>
          </cell>
          <cell r="X494">
            <v>0.09</v>
          </cell>
          <cell r="AA494">
            <v>0.2</v>
          </cell>
        </row>
        <row r="495">
          <cell r="O495">
            <v>0</v>
          </cell>
          <cell r="X495">
            <v>0.09</v>
          </cell>
          <cell r="AA495">
            <v>0.2</v>
          </cell>
        </row>
        <row r="496">
          <cell r="O496">
            <v>0</v>
          </cell>
          <cell r="X496">
            <v>0.09</v>
          </cell>
          <cell r="AA496">
            <v>0.2</v>
          </cell>
        </row>
        <row r="497">
          <cell r="O497">
            <v>0</v>
          </cell>
          <cell r="X497">
            <v>0.09</v>
          </cell>
          <cell r="AA497">
            <v>0.2</v>
          </cell>
        </row>
        <row r="498">
          <cell r="O498">
            <v>0</v>
          </cell>
          <cell r="X498">
            <v>0.09</v>
          </cell>
          <cell r="AA498">
            <v>0.2</v>
          </cell>
        </row>
        <row r="499">
          <cell r="O499">
            <v>0</v>
          </cell>
          <cell r="X499">
            <v>0.09</v>
          </cell>
          <cell r="AA499">
            <v>0.2</v>
          </cell>
        </row>
        <row r="500">
          <cell r="O500">
            <v>0</v>
          </cell>
          <cell r="X500">
            <v>0.09</v>
          </cell>
          <cell r="AA500">
            <v>0.2</v>
          </cell>
        </row>
        <row r="501">
          <cell r="O501">
            <v>0</v>
          </cell>
          <cell r="X501">
            <v>0.09</v>
          </cell>
          <cell r="AA501">
            <v>0.2</v>
          </cell>
        </row>
        <row r="502">
          <cell r="O502">
            <v>0</v>
          </cell>
          <cell r="X502">
            <v>0.09</v>
          </cell>
          <cell r="AA502">
            <v>0.2</v>
          </cell>
        </row>
        <row r="503">
          <cell r="O503">
            <v>0</v>
          </cell>
          <cell r="X503">
            <v>0.09</v>
          </cell>
          <cell r="AA503">
            <v>0.2</v>
          </cell>
        </row>
        <row r="504">
          <cell r="O504">
            <v>0</v>
          </cell>
          <cell r="X504">
            <v>0.09</v>
          </cell>
          <cell r="AA504">
            <v>0.2</v>
          </cell>
        </row>
        <row r="505">
          <cell r="O505">
            <v>0</v>
          </cell>
          <cell r="X505">
            <v>0.09</v>
          </cell>
          <cell r="AA505">
            <v>0.2</v>
          </cell>
        </row>
        <row r="506">
          <cell r="O506">
            <v>0</v>
          </cell>
          <cell r="X506">
            <v>0.09</v>
          </cell>
          <cell r="AA506">
            <v>0.2</v>
          </cell>
        </row>
        <row r="507">
          <cell r="O507">
            <v>0</v>
          </cell>
          <cell r="X507">
            <v>0.09</v>
          </cell>
          <cell r="AA507">
            <v>0.2</v>
          </cell>
        </row>
        <row r="508">
          <cell r="O508">
            <v>0</v>
          </cell>
          <cell r="X508">
            <v>0.09</v>
          </cell>
          <cell r="AA508">
            <v>0.2</v>
          </cell>
        </row>
        <row r="509">
          <cell r="O509">
            <v>0</v>
          </cell>
          <cell r="X509">
            <v>0.09</v>
          </cell>
          <cell r="AA509">
            <v>0.2</v>
          </cell>
        </row>
        <row r="510">
          <cell r="O510">
            <v>0</v>
          </cell>
          <cell r="X510">
            <v>0.09</v>
          </cell>
          <cell r="AA510">
            <v>0.2</v>
          </cell>
        </row>
        <row r="511">
          <cell r="O511">
            <v>0</v>
          </cell>
          <cell r="X511">
            <v>0.09</v>
          </cell>
          <cell r="AA511">
            <v>0.2</v>
          </cell>
        </row>
        <row r="512">
          <cell r="O512">
            <v>0</v>
          </cell>
          <cell r="X512">
            <v>0.09</v>
          </cell>
          <cell r="AA512">
            <v>0.2</v>
          </cell>
        </row>
        <row r="513">
          <cell r="O513">
            <v>0</v>
          </cell>
          <cell r="X513">
            <v>0.09</v>
          </cell>
          <cell r="AA513">
            <v>0.2</v>
          </cell>
        </row>
        <row r="514">
          <cell r="O514">
            <v>0</v>
          </cell>
          <cell r="X514">
            <v>0.09</v>
          </cell>
          <cell r="AA514">
            <v>0.2</v>
          </cell>
        </row>
        <row r="515">
          <cell r="O515">
            <v>0</v>
          </cell>
          <cell r="X515">
            <v>0.09</v>
          </cell>
          <cell r="AA515">
            <v>0.2</v>
          </cell>
        </row>
        <row r="516">
          <cell r="O516">
            <v>0</v>
          </cell>
          <cell r="X516">
            <v>0.09</v>
          </cell>
          <cell r="AA516">
            <v>0.2</v>
          </cell>
        </row>
        <row r="517">
          <cell r="O517">
            <v>0</v>
          </cell>
          <cell r="X517">
            <v>0.09</v>
          </cell>
          <cell r="AA517">
            <v>0.2</v>
          </cell>
        </row>
        <row r="518">
          <cell r="O518">
            <v>0</v>
          </cell>
          <cell r="X518">
            <v>0.09</v>
          </cell>
          <cell r="AA518">
            <v>0.2</v>
          </cell>
        </row>
        <row r="519">
          <cell r="O519">
            <v>0</v>
          </cell>
          <cell r="X519">
            <v>0.09</v>
          </cell>
          <cell r="AA519">
            <v>0.2</v>
          </cell>
        </row>
        <row r="520">
          <cell r="O520">
            <v>0</v>
          </cell>
          <cell r="X520">
            <v>0.09</v>
          </cell>
          <cell r="AA520">
            <v>0.2</v>
          </cell>
        </row>
        <row r="521">
          <cell r="O521">
            <v>0</v>
          </cell>
          <cell r="X521">
            <v>0.09</v>
          </cell>
          <cell r="AA521">
            <v>0.2</v>
          </cell>
        </row>
        <row r="522">
          <cell r="O522">
            <v>0</v>
          </cell>
          <cell r="X522">
            <v>0.09</v>
          </cell>
          <cell r="AA522">
            <v>0.2</v>
          </cell>
        </row>
        <row r="523">
          <cell r="O523">
            <v>0</v>
          </cell>
          <cell r="X523">
            <v>0.09</v>
          </cell>
          <cell r="AA523">
            <v>0.2</v>
          </cell>
        </row>
        <row r="524">
          <cell r="O524">
            <v>0</v>
          </cell>
          <cell r="X524">
            <v>0.09</v>
          </cell>
          <cell r="AA524">
            <v>0.2</v>
          </cell>
        </row>
        <row r="525">
          <cell r="O525">
            <v>0</v>
          </cell>
          <cell r="X525">
            <v>0.09</v>
          </cell>
          <cell r="AA525">
            <v>0.2</v>
          </cell>
        </row>
        <row r="526">
          <cell r="O526">
            <v>0</v>
          </cell>
          <cell r="X526">
            <v>0.09</v>
          </cell>
          <cell r="AA526">
            <v>0.2</v>
          </cell>
        </row>
        <row r="527">
          <cell r="O527">
            <v>0</v>
          </cell>
          <cell r="X527">
            <v>0.09</v>
          </cell>
          <cell r="AA527">
            <v>0.2</v>
          </cell>
        </row>
        <row r="528">
          <cell r="O528">
            <v>0</v>
          </cell>
          <cell r="X528">
            <v>0.09</v>
          </cell>
          <cell r="AA528">
            <v>0.2</v>
          </cell>
        </row>
        <row r="529">
          <cell r="O529">
            <v>0</v>
          </cell>
          <cell r="X529">
            <v>0.09</v>
          </cell>
          <cell r="AA529">
            <v>0.2</v>
          </cell>
        </row>
        <row r="530">
          <cell r="O530">
            <v>0</v>
          </cell>
          <cell r="X530">
            <v>0.09</v>
          </cell>
          <cell r="AA530">
            <v>0.2</v>
          </cell>
        </row>
        <row r="531">
          <cell r="O531">
            <v>0</v>
          </cell>
          <cell r="X531">
            <v>0.09</v>
          </cell>
          <cell r="AA531">
            <v>0.2</v>
          </cell>
        </row>
        <row r="532">
          <cell r="O532">
            <v>0</v>
          </cell>
          <cell r="X532">
            <v>0.09</v>
          </cell>
          <cell r="AA532">
            <v>0.2</v>
          </cell>
        </row>
        <row r="533">
          <cell r="O533">
            <v>0</v>
          </cell>
          <cell r="X533">
            <v>0.09</v>
          </cell>
          <cell r="AA533">
            <v>0.2</v>
          </cell>
        </row>
        <row r="534">
          <cell r="O534">
            <v>0</v>
          </cell>
          <cell r="X534">
            <v>0.09</v>
          </cell>
          <cell r="AA534">
            <v>0.2</v>
          </cell>
        </row>
        <row r="535">
          <cell r="O535">
            <v>0</v>
          </cell>
          <cell r="X535">
            <v>0.09</v>
          </cell>
          <cell r="AA535">
            <v>0.2</v>
          </cell>
        </row>
        <row r="536">
          <cell r="O536">
            <v>0</v>
          </cell>
          <cell r="X536">
            <v>0.09</v>
          </cell>
          <cell r="AA536">
            <v>0.2</v>
          </cell>
        </row>
        <row r="537">
          <cell r="O537">
            <v>0</v>
          </cell>
          <cell r="X537">
            <v>0.09</v>
          </cell>
          <cell r="AA537">
            <v>0.2</v>
          </cell>
        </row>
        <row r="538">
          <cell r="O538">
            <v>0</v>
          </cell>
          <cell r="X538">
            <v>0.09</v>
          </cell>
          <cell r="AA538">
            <v>0.2</v>
          </cell>
        </row>
        <row r="539">
          <cell r="O539">
            <v>0</v>
          </cell>
          <cell r="X539">
            <v>0.09</v>
          </cell>
          <cell r="AA539">
            <v>0.2</v>
          </cell>
        </row>
        <row r="540">
          <cell r="O540">
            <v>0</v>
          </cell>
          <cell r="X540">
            <v>0.09</v>
          </cell>
          <cell r="AA540">
            <v>0.2</v>
          </cell>
        </row>
        <row r="541">
          <cell r="O541">
            <v>0</v>
          </cell>
          <cell r="X541">
            <v>0.09</v>
          </cell>
          <cell r="AA541">
            <v>0.2</v>
          </cell>
        </row>
        <row r="547">
          <cell r="O547">
            <v>0</v>
          </cell>
          <cell r="X547">
            <v>0.13</v>
          </cell>
          <cell r="AA547">
            <v>0.2</v>
          </cell>
        </row>
        <row r="548">
          <cell r="O548">
            <v>0</v>
          </cell>
          <cell r="X548">
            <v>0.13</v>
          </cell>
          <cell r="AA548">
            <v>0.2</v>
          </cell>
        </row>
        <row r="549">
          <cell r="O549">
            <v>0</v>
          </cell>
          <cell r="X549">
            <v>0.13</v>
          </cell>
          <cell r="AA549">
            <v>0.2</v>
          </cell>
        </row>
        <row r="550">
          <cell r="O550">
            <v>0</v>
          </cell>
          <cell r="X550">
            <v>0.13</v>
          </cell>
          <cell r="AA550">
            <v>0.2</v>
          </cell>
        </row>
        <row r="551">
          <cell r="O551">
            <v>0</v>
          </cell>
          <cell r="X551">
            <v>0.13</v>
          </cell>
          <cell r="AA551">
            <v>0.2</v>
          </cell>
        </row>
        <row r="552">
          <cell r="O552">
            <v>0</v>
          </cell>
          <cell r="X552">
            <v>0.13</v>
          </cell>
          <cell r="AA552">
            <v>0.2</v>
          </cell>
        </row>
        <row r="553">
          <cell r="O553">
            <v>0</v>
          </cell>
          <cell r="X553">
            <v>0.13</v>
          </cell>
          <cell r="AA553">
            <v>0.2</v>
          </cell>
        </row>
        <row r="554">
          <cell r="O554">
            <v>0</v>
          </cell>
          <cell r="X554">
            <v>0.13</v>
          </cell>
          <cell r="AA554">
            <v>0.2</v>
          </cell>
        </row>
        <row r="555">
          <cell r="O555">
            <v>0</v>
          </cell>
          <cell r="X555">
            <v>0.13</v>
          </cell>
          <cell r="AA555">
            <v>0.2</v>
          </cell>
        </row>
        <row r="556">
          <cell r="O556">
            <v>0</v>
          </cell>
          <cell r="X556">
            <v>0.13</v>
          </cell>
          <cell r="AA556">
            <v>0.2</v>
          </cell>
        </row>
        <row r="557">
          <cell r="O557">
            <v>0</v>
          </cell>
          <cell r="X557">
            <v>0.13</v>
          </cell>
          <cell r="AA557">
            <v>0.2</v>
          </cell>
        </row>
        <row r="558">
          <cell r="O558">
            <v>0</v>
          </cell>
          <cell r="X558">
            <v>0.13</v>
          </cell>
          <cell r="AA558">
            <v>0.2</v>
          </cell>
        </row>
        <row r="559">
          <cell r="O559">
            <v>0</v>
          </cell>
          <cell r="X559">
            <v>0.13</v>
          </cell>
          <cell r="AA559">
            <v>0.2</v>
          </cell>
        </row>
        <row r="560">
          <cell r="O560">
            <v>0</v>
          </cell>
          <cell r="X560">
            <v>0.13</v>
          </cell>
          <cell r="AA560">
            <v>0.2</v>
          </cell>
        </row>
        <row r="561">
          <cell r="O561">
            <v>0</v>
          </cell>
          <cell r="X561">
            <v>0.13</v>
          </cell>
          <cell r="AA561">
            <v>0.2</v>
          </cell>
        </row>
        <row r="562">
          <cell r="O562">
            <v>0</v>
          </cell>
          <cell r="X562">
            <v>0.13</v>
          </cell>
          <cell r="AA562">
            <v>0.2</v>
          </cell>
        </row>
        <row r="563">
          <cell r="O563">
            <v>0</v>
          </cell>
          <cell r="X563">
            <v>0.13</v>
          </cell>
          <cell r="AA563">
            <v>0.2</v>
          </cell>
        </row>
        <row r="564">
          <cell r="O564">
            <v>0</v>
          </cell>
          <cell r="X564">
            <v>0.13</v>
          </cell>
          <cell r="AA564">
            <v>0.2</v>
          </cell>
        </row>
        <row r="565">
          <cell r="O565">
            <v>0</v>
          </cell>
          <cell r="X565">
            <v>0.13</v>
          </cell>
          <cell r="AA565">
            <v>0.2</v>
          </cell>
        </row>
        <row r="566">
          <cell r="O566">
            <v>0</v>
          </cell>
          <cell r="X566">
            <v>0.13</v>
          </cell>
          <cell r="AA566">
            <v>0.2</v>
          </cell>
        </row>
        <row r="567">
          <cell r="O567">
            <v>0</v>
          </cell>
          <cell r="X567">
            <v>0.13</v>
          </cell>
          <cell r="AA567">
            <v>0.2</v>
          </cell>
        </row>
        <row r="568">
          <cell r="O568">
            <v>0</v>
          </cell>
          <cell r="X568">
            <v>0.13</v>
          </cell>
          <cell r="AA568">
            <v>0.2</v>
          </cell>
        </row>
        <row r="569">
          <cell r="O569">
            <v>0</v>
          </cell>
          <cell r="X569">
            <v>0.13</v>
          </cell>
          <cell r="AA569">
            <v>0.2</v>
          </cell>
        </row>
        <row r="570">
          <cell r="O570">
            <v>0</v>
          </cell>
          <cell r="X570">
            <v>0.13</v>
          </cell>
          <cell r="AA570">
            <v>0.2</v>
          </cell>
        </row>
        <row r="571">
          <cell r="O571">
            <v>0</v>
          </cell>
          <cell r="X571">
            <v>0.13</v>
          </cell>
          <cell r="AA571">
            <v>0.2</v>
          </cell>
        </row>
        <row r="572">
          <cell r="O572">
            <v>0</v>
          </cell>
          <cell r="X572">
            <v>0.13</v>
          </cell>
          <cell r="AA572">
            <v>0.2</v>
          </cell>
        </row>
        <row r="573">
          <cell r="O573">
            <v>0</v>
          </cell>
          <cell r="X573">
            <v>0.13</v>
          </cell>
          <cell r="AA573">
            <v>0.2</v>
          </cell>
        </row>
        <row r="574">
          <cell r="O574">
            <v>0</v>
          </cell>
          <cell r="X574">
            <v>0.13</v>
          </cell>
          <cell r="AA574">
            <v>0.2</v>
          </cell>
        </row>
        <row r="575">
          <cell r="O575">
            <v>0</v>
          </cell>
          <cell r="X575">
            <v>0.13</v>
          </cell>
          <cell r="AA575">
            <v>0.2</v>
          </cell>
        </row>
        <row r="576">
          <cell r="O576">
            <v>0</v>
          </cell>
          <cell r="X576">
            <v>0.13</v>
          </cell>
          <cell r="AA576">
            <v>0.2</v>
          </cell>
        </row>
        <row r="577">
          <cell r="O577">
            <v>0</v>
          </cell>
          <cell r="X577">
            <v>0.13</v>
          </cell>
          <cell r="AA577">
            <v>0.2</v>
          </cell>
        </row>
        <row r="578">
          <cell r="O578">
            <v>0</v>
          </cell>
          <cell r="X578">
            <v>0.13</v>
          </cell>
          <cell r="AA578">
            <v>0.2</v>
          </cell>
        </row>
        <row r="579">
          <cell r="O579">
            <v>0</v>
          </cell>
          <cell r="X579">
            <v>0.13</v>
          </cell>
          <cell r="AA579">
            <v>0.2</v>
          </cell>
        </row>
        <row r="580">
          <cell r="O580">
            <v>0</v>
          </cell>
          <cell r="X580">
            <v>0.13</v>
          </cell>
          <cell r="AA580">
            <v>0.2</v>
          </cell>
        </row>
        <row r="581">
          <cell r="O581">
            <v>0</v>
          </cell>
          <cell r="X581">
            <v>0.13</v>
          </cell>
          <cell r="AA581">
            <v>0.2</v>
          </cell>
        </row>
        <row r="582">
          <cell r="O582">
            <v>0</v>
          </cell>
          <cell r="X582">
            <v>0.13</v>
          </cell>
          <cell r="AA582">
            <v>0.2</v>
          </cell>
        </row>
        <row r="583">
          <cell r="O583">
            <v>0</v>
          </cell>
          <cell r="X583">
            <v>0.13</v>
          </cell>
          <cell r="AA583">
            <v>0.2</v>
          </cell>
        </row>
        <row r="584">
          <cell r="O584">
            <v>0</v>
          </cell>
          <cell r="X584">
            <v>0.13</v>
          </cell>
          <cell r="AA584">
            <v>0.2</v>
          </cell>
        </row>
        <row r="585">
          <cell r="O585">
            <v>0</v>
          </cell>
          <cell r="X585">
            <v>0.13</v>
          </cell>
          <cell r="AA585">
            <v>0.2</v>
          </cell>
        </row>
        <row r="586">
          <cell r="O586">
            <v>0</v>
          </cell>
          <cell r="X586">
            <v>0.13</v>
          </cell>
          <cell r="AA586">
            <v>0.2</v>
          </cell>
        </row>
        <row r="587">
          <cell r="O587">
            <v>0</v>
          </cell>
          <cell r="X587">
            <v>0.13</v>
          </cell>
          <cell r="AA587">
            <v>0.2</v>
          </cell>
        </row>
        <row r="588">
          <cell r="O588">
            <v>0</v>
          </cell>
          <cell r="X588">
            <v>0.13</v>
          </cell>
          <cell r="AA588">
            <v>0.2</v>
          </cell>
        </row>
        <row r="589">
          <cell r="O589">
            <v>0</v>
          </cell>
          <cell r="X589">
            <v>0.13</v>
          </cell>
          <cell r="AA589">
            <v>0.2</v>
          </cell>
        </row>
        <row r="590">
          <cell r="O590">
            <v>0</v>
          </cell>
          <cell r="X590">
            <v>0.13</v>
          </cell>
          <cell r="AA590">
            <v>0.2</v>
          </cell>
        </row>
        <row r="591">
          <cell r="O591">
            <v>0</v>
          </cell>
          <cell r="X591">
            <v>0.13</v>
          </cell>
          <cell r="AA591">
            <v>0.2</v>
          </cell>
        </row>
        <row r="592">
          <cell r="O592">
            <v>0</v>
          </cell>
          <cell r="X592">
            <v>0.13</v>
          </cell>
          <cell r="AA592">
            <v>0.2</v>
          </cell>
        </row>
        <row r="593">
          <cell r="O593">
            <v>0</v>
          </cell>
          <cell r="X593">
            <v>0.13</v>
          </cell>
          <cell r="AA593">
            <v>0.2</v>
          </cell>
        </row>
        <row r="594">
          <cell r="O594">
            <v>0</v>
          </cell>
          <cell r="X594">
            <v>0.13</v>
          </cell>
          <cell r="AA594">
            <v>0.2</v>
          </cell>
        </row>
        <row r="595">
          <cell r="O595">
            <v>0</v>
          </cell>
          <cell r="X595">
            <v>0.13</v>
          </cell>
          <cell r="AA595">
            <v>0.2</v>
          </cell>
        </row>
        <row r="596">
          <cell r="O596">
            <v>0</v>
          </cell>
          <cell r="X596">
            <v>0.13</v>
          </cell>
          <cell r="AA596">
            <v>0.2</v>
          </cell>
        </row>
        <row r="597">
          <cell r="O597">
            <v>0</v>
          </cell>
          <cell r="X597">
            <v>0.13</v>
          </cell>
          <cell r="AA597">
            <v>0.2</v>
          </cell>
        </row>
        <row r="598">
          <cell r="O598">
            <v>0</v>
          </cell>
          <cell r="X598">
            <v>0.13</v>
          </cell>
          <cell r="AA598">
            <v>0.2</v>
          </cell>
        </row>
        <row r="599">
          <cell r="O599">
            <v>0</v>
          </cell>
          <cell r="X599">
            <v>0.13</v>
          </cell>
          <cell r="AA599">
            <v>0.2</v>
          </cell>
        </row>
        <row r="600">
          <cell r="O600">
            <v>0</v>
          </cell>
          <cell r="X600">
            <v>0.13</v>
          </cell>
          <cell r="AA600">
            <v>0.2</v>
          </cell>
        </row>
        <row r="601">
          <cell r="O601">
            <v>0</v>
          </cell>
          <cell r="X601">
            <v>0.13</v>
          </cell>
          <cell r="AA601">
            <v>0.2</v>
          </cell>
        </row>
        <row r="602">
          <cell r="O602">
            <v>0</v>
          </cell>
          <cell r="X602">
            <v>0.13</v>
          </cell>
          <cell r="AA602">
            <v>0.2</v>
          </cell>
        </row>
        <row r="603">
          <cell r="O603">
            <v>0</v>
          </cell>
          <cell r="X603">
            <v>0.13</v>
          </cell>
          <cell r="AA603">
            <v>0.2</v>
          </cell>
        </row>
        <row r="604">
          <cell r="O604">
            <v>0</v>
          </cell>
          <cell r="X604">
            <v>0.13</v>
          </cell>
          <cell r="AA604">
            <v>0.2</v>
          </cell>
        </row>
        <row r="605">
          <cell r="O605">
            <v>0</v>
          </cell>
          <cell r="X605">
            <v>0.13</v>
          </cell>
          <cell r="AA605">
            <v>0.2</v>
          </cell>
        </row>
        <row r="606">
          <cell r="O606">
            <v>0</v>
          </cell>
          <cell r="X606">
            <v>0.13</v>
          </cell>
          <cell r="AA606">
            <v>0.2</v>
          </cell>
        </row>
        <row r="612">
          <cell r="O612">
            <v>0</v>
          </cell>
          <cell r="X612">
            <v>0.17</v>
          </cell>
          <cell r="AA612">
            <v>0.2</v>
          </cell>
        </row>
        <row r="613">
          <cell r="O613">
            <v>0</v>
          </cell>
          <cell r="X613">
            <v>0.17</v>
          </cell>
          <cell r="AA613">
            <v>0.2</v>
          </cell>
        </row>
        <row r="614">
          <cell r="O614">
            <v>0</v>
          </cell>
          <cell r="X614">
            <v>0.17</v>
          </cell>
          <cell r="AA614">
            <v>0.2</v>
          </cell>
        </row>
        <row r="615">
          <cell r="O615">
            <v>0</v>
          </cell>
          <cell r="X615">
            <v>0.17</v>
          </cell>
          <cell r="AA615">
            <v>0.2</v>
          </cell>
        </row>
        <row r="616">
          <cell r="O616">
            <v>0</v>
          </cell>
          <cell r="X616">
            <v>0.17</v>
          </cell>
          <cell r="AA616">
            <v>0.2</v>
          </cell>
        </row>
        <row r="617">
          <cell r="O617">
            <v>0</v>
          </cell>
          <cell r="X617">
            <v>0.17</v>
          </cell>
          <cell r="AA617">
            <v>0.2</v>
          </cell>
        </row>
        <row r="618">
          <cell r="O618">
            <v>0</v>
          </cell>
          <cell r="X618">
            <v>0.17</v>
          </cell>
          <cell r="AA618">
            <v>0.2</v>
          </cell>
        </row>
        <row r="619">
          <cell r="O619">
            <v>0</v>
          </cell>
          <cell r="X619">
            <v>0.17</v>
          </cell>
          <cell r="AA619">
            <v>0.2</v>
          </cell>
        </row>
        <row r="620">
          <cell r="O620">
            <v>0</v>
          </cell>
          <cell r="X620">
            <v>0.17</v>
          </cell>
          <cell r="AA620">
            <v>0.2</v>
          </cell>
        </row>
        <row r="621">
          <cell r="O621">
            <v>0</v>
          </cell>
          <cell r="X621">
            <v>0.17</v>
          </cell>
          <cell r="AA621">
            <v>0.2</v>
          </cell>
        </row>
        <row r="622">
          <cell r="O622">
            <v>0</v>
          </cell>
          <cell r="X622">
            <v>0.17</v>
          </cell>
          <cell r="AA622">
            <v>0.2</v>
          </cell>
        </row>
        <row r="623">
          <cell r="O623">
            <v>0</v>
          </cell>
          <cell r="X623">
            <v>0.17</v>
          </cell>
          <cell r="AA623">
            <v>0.2</v>
          </cell>
        </row>
        <row r="624">
          <cell r="O624">
            <v>0</v>
          </cell>
          <cell r="X624">
            <v>0.17</v>
          </cell>
          <cell r="AA624">
            <v>0.2</v>
          </cell>
        </row>
        <row r="625">
          <cell r="O625">
            <v>0</v>
          </cell>
          <cell r="X625">
            <v>0.17</v>
          </cell>
          <cell r="AA625">
            <v>0.2</v>
          </cell>
        </row>
        <row r="626">
          <cell r="O626">
            <v>0</v>
          </cell>
          <cell r="X626">
            <v>0.17</v>
          </cell>
          <cell r="AA626">
            <v>0.2</v>
          </cell>
        </row>
        <row r="627">
          <cell r="O627">
            <v>0</v>
          </cell>
          <cell r="X627">
            <v>0.17</v>
          </cell>
          <cell r="AA627">
            <v>0.2</v>
          </cell>
        </row>
        <row r="628">
          <cell r="O628">
            <v>0</v>
          </cell>
          <cell r="X628">
            <v>0.17</v>
          </cell>
          <cell r="AA628">
            <v>0.2</v>
          </cell>
        </row>
        <row r="629">
          <cell r="O629">
            <v>0</v>
          </cell>
          <cell r="X629">
            <v>0.17</v>
          </cell>
          <cell r="AA629">
            <v>0.2</v>
          </cell>
        </row>
        <row r="630">
          <cell r="O630">
            <v>0</v>
          </cell>
          <cell r="X630">
            <v>0.17</v>
          </cell>
          <cell r="AA630">
            <v>0.2</v>
          </cell>
        </row>
        <row r="631">
          <cell r="O631">
            <v>0</v>
          </cell>
          <cell r="X631">
            <v>0.17</v>
          </cell>
          <cell r="AA631">
            <v>0.2</v>
          </cell>
        </row>
        <row r="632">
          <cell r="O632">
            <v>0</v>
          </cell>
          <cell r="X632">
            <v>0.17</v>
          </cell>
          <cell r="AA632">
            <v>0.2</v>
          </cell>
        </row>
        <row r="633">
          <cell r="O633">
            <v>0</v>
          </cell>
          <cell r="X633">
            <v>0.17</v>
          </cell>
          <cell r="AA633">
            <v>0.2</v>
          </cell>
        </row>
        <row r="634">
          <cell r="O634">
            <v>0</v>
          </cell>
          <cell r="X634">
            <v>0.17</v>
          </cell>
          <cell r="AA634">
            <v>0.2</v>
          </cell>
        </row>
        <row r="635">
          <cell r="O635">
            <v>0</v>
          </cell>
          <cell r="X635">
            <v>0.17</v>
          </cell>
          <cell r="AA635">
            <v>0.2</v>
          </cell>
        </row>
        <row r="636">
          <cell r="O636">
            <v>0</v>
          </cell>
          <cell r="X636">
            <v>0.17</v>
          </cell>
          <cell r="AA636">
            <v>0.2</v>
          </cell>
        </row>
        <row r="637">
          <cell r="O637">
            <v>0</v>
          </cell>
          <cell r="X637">
            <v>0.17</v>
          </cell>
          <cell r="AA637">
            <v>0.2</v>
          </cell>
        </row>
        <row r="638">
          <cell r="O638">
            <v>0</v>
          </cell>
          <cell r="X638">
            <v>0.17</v>
          </cell>
          <cell r="AA638">
            <v>0.2</v>
          </cell>
        </row>
        <row r="639">
          <cell r="O639">
            <v>0</v>
          </cell>
          <cell r="X639">
            <v>0.17</v>
          </cell>
          <cell r="AA639">
            <v>0.2</v>
          </cell>
        </row>
        <row r="640">
          <cell r="O640">
            <v>0</v>
          </cell>
          <cell r="X640">
            <v>0.17</v>
          </cell>
          <cell r="AA640">
            <v>0.2</v>
          </cell>
        </row>
        <row r="641">
          <cell r="O641">
            <v>0</v>
          </cell>
          <cell r="X641">
            <v>0.17</v>
          </cell>
          <cell r="AA641">
            <v>0.2</v>
          </cell>
        </row>
        <row r="642">
          <cell r="O642">
            <v>0</v>
          </cell>
          <cell r="X642">
            <v>0.17</v>
          </cell>
          <cell r="AA642">
            <v>0.2</v>
          </cell>
        </row>
        <row r="643">
          <cell r="O643">
            <v>0</v>
          </cell>
          <cell r="X643">
            <v>0.17</v>
          </cell>
          <cell r="AA643">
            <v>0.2</v>
          </cell>
        </row>
        <row r="644">
          <cell r="O644">
            <v>0</v>
          </cell>
          <cell r="X644">
            <v>0.17</v>
          </cell>
          <cell r="AA644">
            <v>0.2</v>
          </cell>
        </row>
        <row r="645">
          <cell r="O645">
            <v>0</v>
          </cell>
          <cell r="X645">
            <v>0.17</v>
          </cell>
          <cell r="AA645">
            <v>0.2</v>
          </cell>
        </row>
        <row r="646">
          <cell r="O646">
            <v>0</v>
          </cell>
          <cell r="X646">
            <v>0.17</v>
          </cell>
          <cell r="AA646">
            <v>0.2</v>
          </cell>
        </row>
        <row r="647">
          <cell r="O647">
            <v>0</v>
          </cell>
          <cell r="X647">
            <v>0.17</v>
          </cell>
          <cell r="AA647">
            <v>0.2</v>
          </cell>
        </row>
        <row r="648">
          <cell r="O648">
            <v>0</v>
          </cell>
          <cell r="X648">
            <v>0.17</v>
          </cell>
          <cell r="AA648">
            <v>0.2</v>
          </cell>
        </row>
        <row r="649">
          <cell r="O649">
            <v>0</v>
          </cell>
          <cell r="X649">
            <v>0.17</v>
          </cell>
          <cell r="AA649">
            <v>0.2</v>
          </cell>
        </row>
        <row r="650">
          <cell r="O650">
            <v>0</v>
          </cell>
          <cell r="X650">
            <v>0.17</v>
          </cell>
          <cell r="AA650">
            <v>0.2</v>
          </cell>
        </row>
        <row r="651">
          <cell r="O651">
            <v>0</v>
          </cell>
          <cell r="X651">
            <v>0.17</v>
          </cell>
          <cell r="AA651">
            <v>0.2</v>
          </cell>
        </row>
        <row r="652">
          <cell r="O652">
            <v>0</v>
          </cell>
          <cell r="X652">
            <v>0.17</v>
          </cell>
          <cell r="AA652">
            <v>0.2</v>
          </cell>
        </row>
        <row r="653">
          <cell r="O653">
            <v>0</v>
          </cell>
          <cell r="X653">
            <v>0.17</v>
          </cell>
          <cell r="AA653">
            <v>0.2</v>
          </cell>
        </row>
        <row r="654">
          <cell r="O654">
            <v>0</v>
          </cell>
          <cell r="X654">
            <v>0.17</v>
          </cell>
          <cell r="AA654">
            <v>0.2</v>
          </cell>
        </row>
        <row r="655">
          <cell r="O655">
            <v>0</v>
          </cell>
          <cell r="X655">
            <v>0.17</v>
          </cell>
          <cell r="AA655">
            <v>0.2</v>
          </cell>
        </row>
        <row r="656">
          <cell r="O656">
            <v>0</v>
          </cell>
          <cell r="X656">
            <v>0.17</v>
          </cell>
          <cell r="AA656">
            <v>0.2</v>
          </cell>
        </row>
        <row r="657">
          <cell r="O657">
            <v>0</v>
          </cell>
          <cell r="X657">
            <v>0.17</v>
          </cell>
          <cell r="AA657">
            <v>0.2</v>
          </cell>
        </row>
        <row r="658">
          <cell r="O658">
            <v>0</v>
          </cell>
          <cell r="X658">
            <v>0.17</v>
          </cell>
          <cell r="AA658">
            <v>0.2</v>
          </cell>
        </row>
        <row r="659">
          <cell r="O659">
            <v>0</v>
          </cell>
          <cell r="X659">
            <v>0.17</v>
          </cell>
          <cell r="AA659">
            <v>0.2</v>
          </cell>
        </row>
        <row r="660">
          <cell r="O660">
            <v>0</v>
          </cell>
          <cell r="X660">
            <v>0.17</v>
          </cell>
          <cell r="AA660">
            <v>0.2</v>
          </cell>
        </row>
        <row r="661">
          <cell r="O661">
            <v>0</v>
          </cell>
          <cell r="X661">
            <v>0.17</v>
          </cell>
          <cell r="AA661">
            <v>0.2</v>
          </cell>
        </row>
        <row r="662">
          <cell r="O662">
            <v>0</v>
          </cell>
          <cell r="X662">
            <v>0.17</v>
          </cell>
          <cell r="AA662">
            <v>0.2</v>
          </cell>
        </row>
        <row r="663">
          <cell r="O663">
            <v>0</v>
          </cell>
          <cell r="X663">
            <v>0.17</v>
          </cell>
          <cell r="AA663">
            <v>0.2</v>
          </cell>
        </row>
        <row r="664">
          <cell r="O664">
            <v>0</v>
          </cell>
          <cell r="X664">
            <v>0.17</v>
          </cell>
          <cell r="AA664">
            <v>0.2</v>
          </cell>
        </row>
        <row r="665">
          <cell r="O665">
            <v>0</v>
          </cell>
          <cell r="X665">
            <v>0.17</v>
          </cell>
          <cell r="AA665">
            <v>0.2</v>
          </cell>
        </row>
        <row r="666">
          <cell r="O666">
            <v>0</v>
          </cell>
          <cell r="X666">
            <v>0.17</v>
          </cell>
          <cell r="AA666">
            <v>0.2</v>
          </cell>
        </row>
        <row r="667">
          <cell r="O667">
            <v>0</v>
          </cell>
          <cell r="X667">
            <v>0.17</v>
          </cell>
          <cell r="AA667">
            <v>0.2</v>
          </cell>
        </row>
        <row r="668">
          <cell r="O668">
            <v>0</v>
          </cell>
          <cell r="X668">
            <v>0.17</v>
          </cell>
          <cell r="AA668">
            <v>0.2</v>
          </cell>
        </row>
        <row r="669">
          <cell r="O669">
            <v>0</v>
          </cell>
          <cell r="X669">
            <v>0.17</v>
          </cell>
          <cell r="AA669">
            <v>0.2</v>
          </cell>
        </row>
        <row r="670">
          <cell r="O670">
            <v>0</v>
          </cell>
          <cell r="X670">
            <v>0.17</v>
          </cell>
          <cell r="AA670">
            <v>0.2</v>
          </cell>
        </row>
        <row r="671">
          <cell r="O671">
            <v>0</v>
          </cell>
          <cell r="X671">
            <v>0.17</v>
          </cell>
          <cell r="AA671">
            <v>0.2</v>
          </cell>
        </row>
        <row r="677">
          <cell r="O677">
            <v>0</v>
          </cell>
          <cell r="X677">
            <v>0.17</v>
          </cell>
          <cell r="AA677">
            <v>0.2</v>
          </cell>
        </row>
        <row r="678">
          <cell r="O678">
            <v>0</v>
          </cell>
          <cell r="X678">
            <v>0.17</v>
          </cell>
          <cell r="AA678">
            <v>0.2</v>
          </cell>
        </row>
        <row r="679">
          <cell r="O679">
            <v>0</v>
          </cell>
          <cell r="X679">
            <v>0.17</v>
          </cell>
          <cell r="AA679">
            <v>0.2</v>
          </cell>
        </row>
        <row r="680">
          <cell r="O680">
            <v>0</v>
          </cell>
          <cell r="X680">
            <v>0.17</v>
          </cell>
          <cell r="AA680">
            <v>0.2</v>
          </cell>
        </row>
        <row r="681">
          <cell r="O681">
            <v>0</v>
          </cell>
          <cell r="X681">
            <v>0.17</v>
          </cell>
          <cell r="AA681">
            <v>0.2</v>
          </cell>
        </row>
        <row r="682">
          <cell r="O682">
            <v>0</v>
          </cell>
          <cell r="X682">
            <v>0.17</v>
          </cell>
          <cell r="AA682">
            <v>0.2</v>
          </cell>
        </row>
        <row r="683">
          <cell r="O683">
            <v>0</v>
          </cell>
          <cell r="X683">
            <v>0.17</v>
          </cell>
          <cell r="AA683">
            <v>0.2</v>
          </cell>
        </row>
        <row r="684">
          <cell r="O684">
            <v>0</v>
          </cell>
          <cell r="X684">
            <v>0.17</v>
          </cell>
          <cell r="AA684">
            <v>0.2</v>
          </cell>
        </row>
        <row r="685">
          <cell r="O685">
            <v>0</v>
          </cell>
          <cell r="X685">
            <v>0.17</v>
          </cell>
          <cell r="AA685">
            <v>0.2</v>
          </cell>
        </row>
        <row r="686">
          <cell r="O686">
            <v>0</v>
          </cell>
          <cell r="X686">
            <v>0.17</v>
          </cell>
          <cell r="AA686">
            <v>0.2</v>
          </cell>
        </row>
        <row r="687">
          <cell r="O687">
            <v>0</v>
          </cell>
          <cell r="X687">
            <v>0.17</v>
          </cell>
          <cell r="AA687">
            <v>0.2</v>
          </cell>
        </row>
        <row r="688">
          <cell r="O688">
            <v>0</v>
          </cell>
          <cell r="X688">
            <v>0.17</v>
          </cell>
          <cell r="AA688">
            <v>0.2</v>
          </cell>
        </row>
        <row r="689">
          <cell r="O689">
            <v>0</v>
          </cell>
          <cell r="X689">
            <v>0.17</v>
          </cell>
          <cell r="AA689">
            <v>0.2</v>
          </cell>
        </row>
        <row r="690">
          <cell r="O690">
            <v>0</v>
          </cell>
          <cell r="X690">
            <v>0.17</v>
          </cell>
          <cell r="AA690">
            <v>0.2</v>
          </cell>
        </row>
        <row r="691">
          <cell r="O691">
            <v>0</v>
          </cell>
          <cell r="X691">
            <v>0.17</v>
          </cell>
          <cell r="AA691">
            <v>0.2</v>
          </cell>
        </row>
        <row r="692">
          <cell r="O692">
            <v>0</v>
          </cell>
          <cell r="X692">
            <v>0.17</v>
          </cell>
          <cell r="AA692">
            <v>0.2</v>
          </cell>
        </row>
        <row r="693">
          <cell r="O693">
            <v>0</v>
          </cell>
          <cell r="X693">
            <v>0.17</v>
          </cell>
          <cell r="AA693">
            <v>0.2</v>
          </cell>
        </row>
        <row r="694">
          <cell r="O694">
            <v>0</v>
          </cell>
          <cell r="X694">
            <v>0.17</v>
          </cell>
          <cell r="AA694">
            <v>0.2</v>
          </cell>
        </row>
        <row r="695">
          <cell r="O695">
            <v>0</v>
          </cell>
          <cell r="X695">
            <v>0.17</v>
          </cell>
          <cell r="AA695">
            <v>0.2</v>
          </cell>
        </row>
        <row r="696">
          <cell r="O696">
            <v>0</v>
          </cell>
          <cell r="X696">
            <v>0.17</v>
          </cell>
          <cell r="AA696">
            <v>0.2</v>
          </cell>
        </row>
        <row r="697">
          <cell r="O697">
            <v>0</v>
          </cell>
          <cell r="X697">
            <v>0.17</v>
          </cell>
          <cell r="AA697">
            <v>0.2</v>
          </cell>
        </row>
        <row r="698">
          <cell r="O698">
            <v>0</v>
          </cell>
          <cell r="X698">
            <v>0.17</v>
          </cell>
          <cell r="AA698">
            <v>0.2</v>
          </cell>
        </row>
        <row r="699">
          <cell r="O699">
            <v>0</v>
          </cell>
          <cell r="X699">
            <v>0.17</v>
          </cell>
          <cell r="AA699">
            <v>0.2</v>
          </cell>
        </row>
        <row r="700">
          <cell r="O700">
            <v>0</v>
          </cell>
          <cell r="X700">
            <v>0.17</v>
          </cell>
          <cell r="AA700">
            <v>0.2</v>
          </cell>
        </row>
        <row r="701">
          <cell r="O701">
            <v>0</v>
          </cell>
          <cell r="X701">
            <v>0.17</v>
          </cell>
          <cell r="AA701">
            <v>0.2</v>
          </cell>
        </row>
        <row r="702">
          <cell r="O702">
            <v>0</v>
          </cell>
          <cell r="X702">
            <v>0.17</v>
          </cell>
          <cell r="AA702">
            <v>0.2</v>
          </cell>
        </row>
        <row r="703">
          <cell r="O703">
            <v>0</v>
          </cell>
          <cell r="X703">
            <v>0.17</v>
          </cell>
          <cell r="AA703">
            <v>0.2</v>
          </cell>
        </row>
        <row r="704">
          <cell r="O704">
            <v>0</v>
          </cell>
          <cell r="X704">
            <v>0.17</v>
          </cell>
          <cell r="AA704">
            <v>0.2</v>
          </cell>
        </row>
        <row r="705">
          <cell r="O705">
            <v>0</v>
          </cell>
          <cell r="X705">
            <v>0.17</v>
          </cell>
          <cell r="AA705">
            <v>0.2</v>
          </cell>
        </row>
        <row r="706">
          <cell r="O706">
            <v>0</v>
          </cell>
          <cell r="X706">
            <v>0.17</v>
          </cell>
          <cell r="AA706">
            <v>0.2</v>
          </cell>
        </row>
        <row r="707">
          <cell r="O707">
            <v>0</v>
          </cell>
          <cell r="X707">
            <v>0.17</v>
          </cell>
          <cell r="AA707">
            <v>0.2</v>
          </cell>
        </row>
        <row r="708">
          <cell r="O708">
            <v>0</v>
          </cell>
          <cell r="X708">
            <v>0.17</v>
          </cell>
          <cell r="AA708">
            <v>0.2</v>
          </cell>
        </row>
        <row r="709">
          <cell r="O709">
            <v>0</v>
          </cell>
          <cell r="X709">
            <v>0.17</v>
          </cell>
          <cell r="AA709">
            <v>0.2</v>
          </cell>
        </row>
        <row r="710">
          <cell r="O710">
            <v>0</v>
          </cell>
          <cell r="X710">
            <v>0.17</v>
          </cell>
          <cell r="AA710">
            <v>0.2</v>
          </cell>
        </row>
        <row r="711">
          <cell r="O711">
            <v>0</v>
          </cell>
          <cell r="X711">
            <v>0.17</v>
          </cell>
          <cell r="AA711">
            <v>0.2</v>
          </cell>
        </row>
        <row r="712">
          <cell r="O712">
            <v>0</v>
          </cell>
          <cell r="X712">
            <v>0.17</v>
          </cell>
          <cell r="AA712">
            <v>0.2</v>
          </cell>
        </row>
        <row r="713">
          <cell r="O713">
            <v>0</v>
          </cell>
          <cell r="X713">
            <v>0.17</v>
          </cell>
          <cell r="AA713">
            <v>0.2</v>
          </cell>
        </row>
        <row r="714">
          <cell r="O714">
            <v>0</v>
          </cell>
          <cell r="X714">
            <v>0.17</v>
          </cell>
          <cell r="AA714">
            <v>0.2</v>
          </cell>
        </row>
        <row r="715">
          <cell r="O715">
            <v>0</v>
          </cell>
          <cell r="X715">
            <v>0.17</v>
          </cell>
          <cell r="AA715">
            <v>0.2</v>
          </cell>
        </row>
        <row r="716">
          <cell r="O716">
            <v>0</v>
          </cell>
          <cell r="X716">
            <v>0.17</v>
          </cell>
          <cell r="AA716">
            <v>0.2</v>
          </cell>
        </row>
        <row r="717">
          <cell r="O717">
            <v>0</v>
          </cell>
          <cell r="X717">
            <v>0.17</v>
          </cell>
          <cell r="AA717">
            <v>0.2</v>
          </cell>
        </row>
        <row r="718">
          <cell r="O718">
            <v>0</v>
          </cell>
          <cell r="X718">
            <v>0.17</v>
          </cell>
          <cell r="AA718">
            <v>0.2</v>
          </cell>
        </row>
        <row r="719">
          <cell r="O719">
            <v>0</v>
          </cell>
          <cell r="X719">
            <v>0.17</v>
          </cell>
          <cell r="AA719">
            <v>0.2</v>
          </cell>
        </row>
        <row r="720">
          <cell r="O720">
            <v>0</v>
          </cell>
          <cell r="X720">
            <v>0.17</v>
          </cell>
          <cell r="AA720">
            <v>0.2</v>
          </cell>
        </row>
        <row r="721">
          <cell r="O721">
            <v>0</v>
          </cell>
          <cell r="X721">
            <v>0.17</v>
          </cell>
          <cell r="AA721">
            <v>0.2</v>
          </cell>
        </row>
        <row r="722">
          <cell r="O722">
            <v>0</v>
          </cell>
          <cell r="X722">
            <v>0.17</v>
          </cell>
          <cell r="AA722">
            <v>0.2</v>
          </cell>
        </row>
        <row r="723">
          <cell r="O723">
            <v>0</v>
          </cell>
          <cell r="X723">
            <v>0.17</v>
          </cell>
          <cell r="AA723">
            <v>0.2</v>
          </cell>
        </row>
        <row r="724">
          <cell r="O724">
            <v>0</v>
          </cell>
          <cell r="X724">
            <v>0.17</v>
          </cell>
          <cell r="AA724">
            <v>0.2</v>
          </cell>
        </row>
        <row r="725">
          <cell r="O725">
            <v>0</v>
          </cell>
          <cell r="X725">
            <v>0.17</v>
          </cell>
          <cell r="AA725">
            <v>0.2</v>
          </cell>
        </row>
        <row r="726">
          <cell r="O726">
            <v>0</v>
          </cell>
          <cell r="X726">
            <v>0.17</v>
          </cell>
          <cell r="AA726">
            <v>0.2</v>
          </cell>
        </row>
        <row r="727">
          <cell r="O727">
            <v>0</v>
          </cell>
          <cell r="X727">
            <v>0.17</v>
          </cell>
          <cell r="AA727">
            <v>0.2</v>
          </cell>
        </row>
        <row r="728">
          <cell r="O728">
            <v>0</v>
          </cell>
          <cell r="X728">
            <v>0.17</v>
          </cell>
          <cell r="AA728">
            <v>0.2</v>
          </cell>
        </row>
        <row r="729">
          <cell r="O729">
            <v>0</v>
          </cell>
          <cell r="X729">
            <v>0.17</v>
          </cell>
          <cell r="AA729">
            <v>0.2</v>
          </cell>
        </row>
        <row r="730">
          <cell r="O730">
            <v>0</v>
          </cell>
          <cell r="X730">
            <v>0.17</v>
          </cell>
          <cell r="AA730">
            <v>0.2</v>
          </cell>
        </row>
        <row r="731">
          <cell r="O731">
            <v>0</v>
          </cell>
          <cell r="X731">
            <v>0.17</v>
          </cell>
          <cell r="AA731">
            <v>0.2</v>
          </cell>
        </row>
        <row r="732">
          <cell r="O732">
            <v>0</v>
          </cell>
          <cell r="X732">
            <v>0.17</v>
          </cell>
          <cell r="AA732">
            <v>0.2</v>
          </cell>
        </row>
        <row r="733">
          <cell r="O733">
            <v>0</v>
          </cell>
          <cell r="X733">
            <v>0.17</v>
          </cell>
          <cell r="AA733">
            <v>0.2</v>
          </cell>
        </row>
        <row r="734">
          <cell r="O734">
            <v>0</v>
          </cell>
          <cell r="X734">
            <v>0.17</v>
          </cell>
          <cell r="AA734">
            <v>0.2</v>
          </cell>
        </row>
        <row r="735">
          <cell r="O735">
            <v>0</v>
          </cell>
          <cell r="X735">
            <v>0.17</v>
          </cell>
          <cell r="AA735">
            <v>0.2</v>
          </cell>
        </row>
        <row r="736">
          <cell r="O736">
            <v>0</v>
          </cell>
          <cell r="X736">
            <v>0.17</v>
          </cell>
          <cell r="AA736">
            <v>0.2</v>
          </cell>
        </row>
        <row r="742">
          <cell r="O742">
            <v>0</v>
          </cell>
          <cell r="X742">
            <v>0.17</v>
          </cell>
          <cell r="AA742">
            <v>0.2</v>
          </cell>
        </row>
        <row r="743">
          <cell r="O743">
            <v>0</v>
          </cell>
          <cell r="X743">
            <v>0.17</v>
          </cell>
          <cell r="AA743">
            <v>0.2</v>
          </cell>
        </row>
        <row r="744">
          <cell r="O744">
            <v>0</v>
          </cell>
          <cell r="X744">
            <v>0.17</v>
          </cell>
          <cell r="AA744">
            <v>0.2</v>
          </cell>
        </row>
        <row r="745">
          <cell r="O745">
            <v>0</v>
          </cell>
          <cell r="X745">
            <v>0.17</v>
          </cell>
          <cell r="AA745">
            <v>0.2</v>
          </cell>
        </row>
        <row r="746">
          <cell r="O746">
            <v>0</v>
          </cell>
          <cell r="X746">
            <v>0.17</v>
          </cell>
          <cell r="AA746">
            <v>0.2</v>
          </cell>
        </row>
        <row r="747">
          <cell r="O747">
            <v>0</v>
          </cell>
          <cell r="X747">
            <v>0.17</v>
          </cell>
          <cell r="AA747">
            <v>0.2</v>
          </cell>
        </row>
        <row r="748">
          <cell r="O748">
            <v>0</v>
          </cell>
          <cell r="X748">
            <v>0.17</v>
          </cell>
          <cell r="AA748">
            <v>0.2</v>
          </cell>
        </row>
        <row r="749">
          <cell r="O749">
            <v>0</v>
          </cell>
          <cell r="X749">
            <v>0.17</v>
          </cell>
          <cell r="AA749">
            <v>0.2</v>
          </cell>
        </row>
        <row r="750">
          <cell r="O750">
            <v>0</v>
          </cell>
          <cell r="X750">
            <v>0.17</v>
          </cell>
          <cell r="AA750">
            <v>0.2</v>
          </cell>
        </row>
        <row r="751">
          <cell r="O751">
            <v>0</v>
          </cell>
          <cell r="X751">
            <v>0.17</v>
          </cell>
          <cell r="AA751">
            <v>0.2</v>
          </cell>
        </row>
        <row r="752">
          <cell r="O752">
            <v>0</v>
          </cell>
          <cell r="X752">
            <v>0.17</v>
          </cell>
          <cell r="AA752">
            <v>0.2</v>
          </cell>
        </row>
        <row r="753">
          <cell r="O753">
            <v>0</v>
          </cell>
          <cell r="X753">
            <v>0.17</v>
          </cell>
          <cell r="AA753">
            <v>0.2</v>
          </cell>
        </row>
        <row r="754">
          <cell r="O754">
            <v>0</v>
          </cell>
          <cell r="X754">
            <v>0.17</v>
          </cell>
          <cell r="AA754">
            <v>0.2</v>
          </cell>
        </row>
        <row r="755">
          <cell r="O755">
            <v>0</v>
          </cell>
          <cell r="X755">
            <v>0.17</v>
          </cell>
          <cell r="AA755">
            <v>0.2</v>
          </cell>
        </row>
        <row r="756">
          <cell r="O756">
            <v>0</v>
          </cell>
          <cell r="X756">
            <v>0.17</v>
          </cell>
          <cell r="AA756">
            <v>0.2</v>
          </cell>
        </row>
        <row r="757">
          <cell r="O757">
            <v>0</v>
          </cell>
          <cell r="X757">
            <v>0.17</v>
          </cell>
          <cell r="AA757">
            <v>0.2</v>
          </cell>
        </row>
        <row r="758">
          <cell r="O758">
            <v>0</v>
          </cell>
          <cell r="X758">
            <v>0.17</v>
          </cell>
          <cell r="AA758">
            <v>0.2</v>
          </cell>
        </row>
        <row r="759">
          <cell r="O759">
            <v>0</v>
          </cell>
          <cell r="X759">
            <v>0.17</v>
          </cell>
          <cell r="AA759">
            <v>0.2</v>
          </cell>
        </row>
        <row r="760">
          <cell r="O760">
            <v>0</v>
          </cell>
          <cell r="X760">
            <v>0.17</v>
          </cell>
          <cell r="AA760">
            <v>0.2</v>
          </cell>
        </row>
        <row r="761">
          <cell r="O761">
            <v>0</v>
          </cell>
          <cell r="X761">
            <v>0.17</v>
          </cell>
          <cell r="AA761">
            <v>0.2</v>
          </cell>
        </row>
        <row r="762">
          <cell r="O762">
            <v>0</v>
          </cell>
          <cell r="X762">
            <v>0.17</v>
          </cell>
          <cell r="AA762">
            <v>0.2</v>
          </cell>
        </row>
        <row r="763">
          <cell r="O763">
            <v>0</v>
          </cell>
          <cell r="X763">
            <v>0.17</v>
          </cell>
          <cell r="AA763">
            <v>0.2</v>
          </cell>
        </row>
        <row r="764">
          <cell r="O764">
            <v>0</v>
          </cell>
          <cell r="X764">
            <v>0.17</v>
          </cell>
          <cell r="AA764">
            <v>0.2</v>
          </cell>
        </row>
        <row r="765">
          <cell r="O765">
            <v>0</v>
          </cell>
          <cell r="X765">
            <v>0.17</v>
          </cell>
          <cell r="AA765">
            <v>0.2</v>
          </cell>
        </row>
        <row r="766">
          <cell r="O766">
            <v>0</v>
          </cell>
          <cell r="X766">
            <v>0.17</v>
          </cell>
          <cell r="AA766">
            <v>0.2</v>
          </cell>
        </row>
        <row r="767">
          <cell r="O767">
            <v>0</v>
          </cell>
          <cell r="X767">
            <v>0.17</v>
          </cell>
          <cell r="AA767">
            <v>0.2</v>
          </cell>
        </row>
        <row r="768">
          <cell r="O768">
            <v>0</v>
          </cell>
          <cell r="X768">
            <v>0.17</v>
          </cell>
          <cell r="AA768">
            <v>0.2</v>
          </cell>
        </row>
        <row r="769">
          <cell r="O769">
            <v>0</v>
          </cell>
          <cell r="X769">
            <v>0.17</v>
          </cell>
          <cell r="AA769">
            <v>0.2</v>
          </cell>
        </row>
        <row r="770">
          <cell r="O770">
            <v>0</v>
          </cell>
          <cell r="X770">
            <v>0.17</v>
          </cell>
          <cell r="AA770">
            <v>0.2</v>
          </cell>
        </row>
        <row r="771">
          <cell r="O771">
            <v>0</v>
          </cell>
          <cell r="X771">
            <v>0.17</v>
          </cell>
          <cell r="AA771">
            <v>0.2</v>
          </cell>
        </row>
        <row r="772">
          <cell r="O772">
            <v>0</v>
          </cell>
          <cell r="X772">
            <v>0.17</v>
          </cell>
          <cell r="AA772">
            <v>0.2</v>
          </cell>
        </row>
        <row r="773">
          <cell r="O773">
            <v>0</v>
          </cell>
          <cell r="X773">
            <v>0.17</v>
          </cell>
          <cell r="AA773">
            <v>0.2</v>
          </cell>
        </row>
        <row r="774">
          <cell r="O774">
            <v>0</v>
          </cell>
          <cell r="X774">
            <v>0.17</v>
          </cell>
          <cell r="AA774">
            <v>0.2</v>
          </cell>
        </row>
        <row r="775">
          <cell r="O775">
            <v>0</v>
          </cell>
          <cell r="X775">
            <v>0.17</v>
          </cell>
          <cell r="AA775">
            <v>0.2</v>
          </cell>
        </row>
        <row r="776">
          <cell r="O776">
            <v>0</v>
          </cell>
          <cell r="X776">
            <v>0.17</v>
          </cell>
          <cell r="AA776">
            <v>0.2</v>
          </cell>
        </row>
        <row r="777">
          <cell r="O777">
            <v>0</v>
          </cell>
          <cell r="X777">
            <v>0.17</v>
          </cell>
          <cell r="AA777">
            <v>0.2</v>
          </cell>
        </row>
        <row r="778">
          <cell r="O778">
            <v>0</v>
          </cell>
          <cell r="X778">
            <v>0.17</v>
          </cell>
          <cell r="AA778">
            <v>0.2</v>
          </cell>
        </row>
        <row r="779">
          <cell r="O779">
            <v>0</v>
          </cell>
          <cell r="X779">
            <v>0.17</v>
          </cell>
          <cell r="AA779">
            <v>0.2</v>
          </cell>
        </row>
        <row r="780">
          <cell r="O780">
            <v>0</v>
          </cell>
          <cell r="X780">
            <v>0.17</v>
          </cell>
          <cell r="AA780">
            <v>0.2</v>
          </cell>
        </row>
        <row r="781">
          <cell r="O781">
            <v>0</v>
          </cell>
          <cell r="X781">
            <v>0.17</v>
          </cell>
          <cell r="AA781">
            <v>0.2</v>
          </cell>
        </row>
        <row r="782">
          <cell r="O782">
            <v>0</v>
          </cell>
          <cell r="X782">
            <v>0.17</v>
          </cell>
          <cell r="AA782">
            <v>0.2</v>
          </cell>
        </row>
        <row r="783">
          <cell r="O783">
            <v>0</v>
          </cell>
          <cell r="X783">
            <v>0.17</v>
          </cell>
          <cell r="AA783">
            <v>0.2</v>
          </cell>
        </row>
        <row r="784">
          <cell r="O784">
            <v>0</v>
          </cell>
          <cell r="X784">
            <v>0.17</v>
          </cell>
          <cell r="AA784">
            <v>0.2</v>
          </cell>
        </row>
        <row r="785">
          <cell r="O785">
            <v>0</v>
          </cell>
          <cell r="X785">
            <v>0.17</v>
          </cell>
          <cell r="AA785">
            <v>0.2</v>
          </cell>
        </row>
        <row r="786">
          <cell r="O786">
            <v>0</v>
          </cell>
          <cell r="X786">
            <v>0.17</v>
          </cell>
          <cell r="AA786">
            <v>0.2</v>
          </cell>
        </row>
        <row r="787">
          <cell r="O787">
            <v>0</v>
          </cell>
          <cell r="X787">
            <v>0.17</v>
          </cell>
          <cell r="AA787">
            <v>0.2</v>
          </cell>
        </row>
        <row r="788">
          <cell r="O788">
            <v>0</v>
          </cell>
          <cell r="X788">
            <v>0.17</v>
          </cell>
          <cell r="AA788">
            <v>0.2</v>
          </cell>
        </row>
        <row r="789">
          <cell r="O789">
            <v>0</v>
          </cell>
          <cell r="X789">
            <v>0.17</v>
          </cell>
          <cell r="AA789">
            <v>0.2</v>
          </cell>
        </row>
        <row r="790">
          <cell r="O790">
            <v>0</v>
          </cell>
          <cell r="X790">
            <v>0.17</v>
          </cell>
          <cell r="AA790">
            <v>0.2</v>
          </cell>
        </row>
        <row r="791">
          <cell r="O791">
            <v>0</v>
          </cell>
          <cell r="X791">
            <v>0.17</v>
          </cell>
          <cell r="AA791">
            <v>0.2</v>
          </cell>
        </row>
        <row r="792">
          <cell r="O792">
            <v>0</v>
          </cell>
          <cell r="X792">
            <v>0.17</v>
          </cell>
          <cell r="AA792">
            <v>0.2</v>
          </cell>
        </row>
        <row r="793">
          <cell r="O793">
            <v>0</v>
          </cell>
          <cell r="X793">
            <v>0.17</v>
          </cell>
          <cell r="AA793">
            <v>0.2</v>
          </cell>
        </row>
        <row r="794">
          <cell r="O794">
            <v>0</v>
          </cell>
          <cell r="X794">
            <v>0.17</v>
          </cell>
          <cell r="AA794">
            <v>0.2</v>
          </cell>
        </row>
        <row r="795">
          <cell r="O795">
            <v>0</v>
          </cell>
          <cell r="X795">
            <v>0.17</v>
          </cell>
          <cell r="AA795">
            <v>0.2</v>
          </cell>
        </row>
        <row r="796">
          <cell r="O796">
            <v>0</v>
          </cell>
          <cell r="X796">
            <v>0.17</v>
          </cell>
          <cell r="AA796">
            <v>0.2</v>
          </cell>
        </row>
        <row r="797">
          <cell r="O797">
            <v>0</v>
          </cell>
          <cell r="X797">
            <v>0.17</v>
          </cell>
          <cell r="AA797">
            <v>0.2</v>
          </cell>
        </row>
        <row r="798">
          <cell r="O798">
            <v>0</v>
          </cell>
          <cell r="X798">
            <v>0.17</v>
          </cell>
          <cell r="AA798">
            <v>0.2</v>
          </cell>
        </row>
        <row r="799">
          <cell r="O799">
            <v>0</v>
          </cell>
          <cell r="X799">
            <v>0.17</v>
          </cell>
          <cell r="AA799">
            <v>0.2</v>
          </cell>
        </row>
        <row r="800">
          <cell r="O800">
            <v>0</v>
          </cell>
          <cell r="X800">
            <v>0.17</v>
          </cell>
          <cell r="AA800">
            <v>0.2</v>
          </cell>
        </row>
        <row r="801">
          <cell r="O801">
            <v>0</v>
          </cell>
          <cell r="X801">
            <v>0.17</v>
          </cell>
          <cell r="AA801">
            <v>0.2</v>
          </cell>
        </row>
      </sheetData>
      <sheetData sheetId="13"/>
      <sheetData sheetId="14">
        <row r="100">
          <cell r="Q100">
            <v>0</v>
          </cell>
        </row>
      </sheetData>
      <sheetData sheetId="15">
        <row r="19">
          <cell r="O19">
            <v>0</v>
          </cell>
          <cell r="X19">
            <v>0.05</v>
          </cell>
          <cell r="AA19">
            <v>0.05</v>
          </cell>
        </row>
        <row r="20">
          <cell r="O20">
            <v>0</v>
          </cell>
          <cell r="X20">
            <v>0.05</v>
          </cell>
          <cell r="AA20">
            <v>0.05</v>
          </cell>
        </row>
        <row r="21">
          <cell r="O21">
            <v>0</v>
          </cell>
          <cell r="X21">
            <v>0.05</v>
          </cell>
          <cell r="AA21">
            <v>0.05</v>
          </cell>
        </row>
        <row r="22">
          <cell r="O22">
            <v>0</v>
          </cell>
          <cell r="X22">
            <v>0.05</v>
          </cell>
          <cell r="AA22">
            <v>0.05</v>
          </cell>
        </row>
        <row r="23">
          <cell r="O23">
            <v>0</v>
          </cell>
          <cell r="X23">
            <v>0.05</v>
          </cell>
          <cell r="AA23">
            <v>0.05</v>
          </cell>
        </row>
        <row r="24">
          <cell r="O24">
            <v>0</v>
          </cell>
          <cell r="X24">
            <v>0.05</v>
          </cell>
          <cell r="AA24">
            <v>0.05</v>
          </cell>
        </row>
        <row r="25">
          <cell r="O25">
            <v>0</v>
          </cell>
          <cell r="X25">
            <v>0.05</v>
          </cell>
          <cell r="AA25">
            <v>0.05</v>
          </cell>
        </row>
        <row r="26">
          <cell r="O26">
            <v>0</v>
          </cell>
          <cell r="X26">
            <v>0.05</v>
          </cell>
          <cell r="AA26">
            <v>0.05</v>
          </cell>
        </row>
        <row r="27">
          <cell r="O27">
            <v>0</v>
          </cell>
          <cell r="X27">
            <v>0.05</v>
          </cell>
          <cell r="AA27">
            <v>0.05</v>
          </cell>
        </row>
        <row r="28">
          <cell r="O28">
            <v>0</v>
          </cell>
          <cell r="X28">
            <v>0.05</v>
          </cell>
          <cell r="AA28">
            <v>0.05</v>
          </cell>
        </row>
        <row r="29">
          <cell r="O29">
            <v>0</v>
          </cell>
          <cell r="X29">
            <v>0.05</v>
          </cell>
          <cell r="AA29">
            <v>0.05</v>
          </cell>
        </row>
        <row r="30">
          <cell r="O30">
            <v>0</v>
          </cell>
          <cell r="X30">
            <v>0.05</v>
          </cell>
          <cell r="AA30">
            <v>0.05</v>
          </cell>
        </row>
        <row r="31">
          <cell r="O31">
            <v>0</v>
          </cell>
          <cell r="X31">
            <v>0.05</v>
          </cell>
          <cell r="AA31">
            <v>0.05</v>
          </cell>
        </row>
        <row r="32">
          <cell r="O32">
            <v>0</v>
          </cell>
          <cell r="X32">
            <v>0.05</v>
          </cell>
          <cell r="AA32">
            <v>0.05</v>
          </cell>
        </row>
        <row r="33">
          <cell r="O33">
            <v>0</v>
          </cell>
          <cell r="X33">
            <v>0.05</v>
          </cell>
          <cell r="AA33">
            <v>0.05</v>
          </cell>
        </row>
        <row r="34">
          <cell r="O34">
            <v>0</v>
          </cell>
          <cell r="X34">
            <v>0.05</v>
          </cell>
          <cell r="AA34">
            <v>0.05</v>
          </cell>
        </row>
        <row r="35">
          <cell r="O35">
            <v>0</v>
          </cell>
          <cell r="X35">
            <v>0.05</v>
          </cell>
          <cell r="AA35">
            <v>0.05</v>
          </cell>
        </row>
        <row r="36">
          <cell r="O36">
            <v>0</v>
          </cell>
          <cell r="X36">
            <v>0.05</v>
          </cell>
          <cell r="AA36">
            <v>0.05</v>
          </cell>
        </row>
        <row r="37">
          <cell r="O37">
            <v>0</v>
          </cell>
          <cell r="X37">
            <v>0.05</v>
          </cell>
          <cell r="AA37">
            <v>0.05</v>
          </cell>
        </row>
        <row r="38">
          <cell r="O38">
            <v>0</v>
          </cell>
          <cell r="X38">
            <v>0.05</v>
          </cell>
          <cell r="AA38">
            <v>0.05</v>
          </cell>
        </row>
        <row r="39">
          <cell r="O39">
            <v>0</v>
          </cell>
          <cell r="X39">
            <v>0.05</v>
          </cell>
          <cell r="AA39">
            <v>0.05</v>
          </cell>
        </row>
        <row r="40">
          <cell r="O40">
            <v>0</v>
          </cell>
          <cell r="X40">
            <v>0.05</v>
          </cell>
          <cell r="AA40">
            <v>0.05</v>
          </cell>
        </row>
        <row r="41">
          <cell r="O41">
            <v>0</v>
          </cell>
          <cell r="X41">
            <v>0.05</v>
          </cell>
          <cell r="AA41">
            <v>0.05</v>
          </cell>
        </row>
        <row r="42">
          <cell r="O42">
            <v>0</v>
          </cell>
          <cell r="X42">
            <v>0.05</v>
          </cell>
          <cell r="AA42">
            <v>0.05</v>
          </cell>
        </row>
        <row r="43">
          <cell r="O43">
            <v>0</v>
          </cell>
          <cell r="X43">
            <v>0.05</v>
          </cell>
          <cell r="AA43">
            <v>0.05</v>
          </cell>
        </row>
        <row r="44">
          <cell r="O44">
            <v>0</v>
          </cell>
          <cell r="X44">
            <v>0.05</v>
          </cell>
          <cell r="AA44">
            <v>0.05</v>
          </cell>
        </row>
        <row r="45">
          <cell r="O45">
            <v>0</v>
          </cell>
          <cell r="X45">
            <v>0.05</v>
          </cell>
          <cell r="AA45">
            <v>0.05</v>
          </cell>
        </row>
        <row r="46">
          <cell r="O46">
            <v>0</v>
          </cell>
          <cell r="X46">
            <v>0.05</v>
          </cell>
          <cell r="AA46">
            <v>0.05</v>
          </cell>
        </row>
        <row r="47">
          <cell r="O47">
            <v>0</v>
          </cell>
          <cell r="X47">
            <v>0.05</v>
          </cell>
          <cell r="AA47">
            <v>0.05</v>
          </cell>
        </row>
        <row r="48">
          <cell r="O48">
            <v>0</v>
          </cell>
          <cell r="X48">
            <v>0.05</v>
          </cell>
          <cell r="AA48">
            <v>0.05</v>
          </cell>
        </row>
        <row r="49">
          <cell r="O49">
            <v>0</v>
          </cell>
          <cell r="X49">
            <v>0.05</v>
          </cell>
          <cell r="AA49">
            <v>0.05</v>
          </cell>
        </row>
        <row r="50">
          <cell r="O50">
            <v>0</v>
          </cell>
          <cell r="X50">
            <v>0.05</v>
          </cell>
          <cell r="AA50">
            <v>0.05</v>
          </cell>
        </row>
        <row r="51">
          <cell r="O51">
            <v>0</v>
          </cell>
          <cell r="X51">
            <v>0.05</v>
          </cell>
          <cell r="AA51">
            <v>0.05</v>
          </cell>
        </row>
        <row r="52">
          <cell r="O52">
            <v>0</v>
          </cell>
          <cell r="X52">
            <v>0.05</v>
          </cell>
          <cell r="AA52">
            <v>0.05</v>
          </cell>
        </row>
        <row r="53">
          <cell r="O53">
            <v>0</v>
          </cell>
          <cell r="X53">
            <v>0.05</v>
          </cell>
          <cell r="AA53">
            <v>0.05</v>
          </cell>
        </row>
        <row r="54">
          <cell r="O54">
            <v>0</v>
          </cell>
          <cell r="X54">
            <v>0.05</v>
          </cell>
          <cell r="AA54">
            <v>0.05</v>
          </cell>
        </row>
        <row r="55">
          <cell r="O55">
            <v>0</v>
          </cell>
          <cell r="X55">
            <v>0.05</v>
          </cell>
          <cell r="AA55">
            <v>0.05</v>
          </cell>
        </row>
        <row r="56">
          <cell r="O56">
            <v>0</v>
          </cell>
          <cell r="X56">
            <v>0.05</v>
          </cell>
          <cell r="AA56">
            <v>0.05</v>
          </cell>
        </row>
        <row r="57">
          <cell r="O57">
            <v>0</v>
          </cell>
          <cell r="X57">
            <v>0.05</v>
          </cell>
          <cell r="AA57">
            <v>0.05</v>
          </cell>
        </row>
        <row r="58">
          <cell r="O58">
            <v>0</v>
          </cell>
          <cell r="X58">
            <v>0.05</v>
          </cell>
          <cell r="AA58">
            <v>0.05</v>
          </cell>
        </row>
        <row r="59">
          <cell r="O59">
            <v>0</v>
          </cell>
          <cell r="X59">
            <v>0.05</v>
          </cell>
          <cell r="AA59">
            <v>0.05</v>
          </cell>
        </row>
        <row r="60">
          <cell r="O60">
            <v>0</v>
          </cell>
          <cell r="X60">
            <v>0.05</v>
          </cell>
          <cell r="AA60">
            <v>0.05</v>
          </cell>
        </row>
        <row r="61">
          <cell r="O61">
            <v>0</v>
          </cell>
          <cell r="X61">
            <v>0.05</v>
          </cell>
          <cell r="AA61">
            <v>0.05</v>
          </cell>
        </row>
        <row r="62">
          <cell r="O62">
            <v>0</v>
          </cell>
          <cell r="X62">
            <v>0.05</v>
          </cell>
          <cell r="AA62">
            <v>0.05</v>
          </cell>
        </row>
        <row r="63">
          <cell r="O63">
            <v>0</v>
          </cell>
          <cell r="X63">
            <v>0.05</v>
          </cell>
          <cell r="AA63">
            <v>0.05</v>
          </cell>
        </row>
        <row r="64">
          <cell r="O64">
            <v>0</v>
          </cell>
          <cell r="X64">
            <v>0.05</v>
          </cell>
          <cell r="AA64">
            <v>0.05</v>
          </cell>
        </row>
        <row r="65">
          <cell r="O65">
            <v>0</v>
          </cell>
          <cell r="X65">
            <v>0.05</v>
          </cell>
          <cell r="AA65">
            <v>0.05</v>
          </cell>
        </row>
        <row r="66">
          <cell r="O66">
            <v>0</v>
          </cell>
          <cell r="X66">
            <v>0.05</v>
          </cell>
          <cell r="AA66">
            <v>0.05</v>
          </cell>
        </row>
        <row r="67">
          <cell r="O67">
            <v>0</v>
          </cell>
          <cell r="X67">
            <v>0.05</v>
          </cell>
          <cell r="AA67">
            <v>0.05</v>
          </cell>
        </row>
        <row r="68">
          <cell r="O68">
            <v>0</v>
          </cell>
          <cell r="X68">
            <v>0.05</v>
          </cell>
          <cell r="AA68">
            <v>0.05</v>
          </cell>
        </row>
        <row r="69">
          <cell r="O69">
            <v>0</v>
          </cell>
          <cell r="X69">
            <v>0.05</v>
          </cell>
          <cell r="AA69">
            <v>0.05</v>
          </cell>
        </row>
        <row r="70">
          <cell r="O70">
            <v>0</v>
          </cell>
          <cell r="X70">
            <v>0.05</v>
          </cell>
          <cell r="AA70">
            <v>0.05</v>
          </cell>
        </row>
        <row r="71">
          <cell r="O71">
            <v>0</v>
          </cell>
          <cell r="X71">
            <v>0.05</v>
          </cell>
          <cell r="AA71">
            <v>0.05</v>
          </cell>
        </row>
        <row r="72">
          <cell r="O72">
            <v>0</v>
          </cell>
          <cell r="X72">
            <v>0.05</v>
          </cell>
          <cell r="AA72">
            <v>0.05</v>
          </cell>
        </row>
        <row r="73">
          <cell r="O73">
            <v>0</v>
          </cell>
          <cell r="X73">
            <v>0.05</v>
          </cell>
          <cell r="AA73">
            <v>0.05</v>
          </cell>
        </row>
        <row r="74">
          <cell r="O74">
            <v>0</v>
          </cell>
          <cell r="X74">
            <v>0.05</v>
          </cell>
          <cell r="AA74">
            <v>0.05</v>
          </cell>
        </row>
        <row r="75">
          <cell r="O75">
            <v>0</v>
          </cell>
          <cell r="X75">
            <v>0.05</v>
          </cell>
          <cell r="AA75">
            <v>0.05</v>
          </cell>
        </row>
        <row r="76">
          <cell r="O76">
            <v>0</v>
          </cell>
          <cell r="X76">
            <v>0.05</v>
          </cell>
          <cell r="AA76">
            <v>0.05</v>
          </cell>
        </row>
        <row r="77">
          <cell r="O77">
            <v>0</v>
          </cell>
          <cell r="X77">
            <v>0.05</v>
          </cell>
          <cell r="AA77">
            <v>0.05</v>
          </cell>
        </row>
        <row r="78">
          <cell r="O78">
            <v>0</v>
          </cell>
          <cell r="X78">
            <v>0.05</v>
          </cell>
          <cell r="AA78">
            <v>0.05</v>
          </cell>
        </row>
        <row r="84">
          <cell r="O84">
            <v>0</v>
          </cell>
          <cell r="X84">
            <v>8.5000000000000006E-2</v>
          </cell>
          <cell r="AA84">
            <v>0.14000000000000001</v>
          </cell>
        </row>
        <row r="85">
          <cell r="O85">
            <v>0</v>
          </cell>
          <cell r="X85">
            <v>8.5000000000000006E-2</v>
          </cell>
          <cell r="AA85">
            <v>0.14000000000000001</v>
          </cell>
        </row>
        <row r="86">
          <cell r="O86">
            <v>0</v>
          </cell>
          <cell r="X86">
            <v>8.5000000000000006E-2</v>
          </cell>
          <cell r="AA86">
            <v>0.14000000000000001</v>
          </cell>
        </row>
        <row r="87">
          <cell r="O87">
            <v>0</v>
          </cell>
          <cell r="X87">
            <v>8.5000000000000006E-2</v>
          </cell>
          <cell r="AA87">
            <v>0.14000000000000001</v>
          </cell>
        </row>
        <row r="88">
          <cell r="O88">
            <v>0</v>
          </cell>
          <cell r="X88">
            <v>8.5000000000000006E-2</v>
          </cell>
          <cell r="AA88">
            <v>0.14000000000000001</v>
          </cell>
        </row>
        <row r="89">
          <cell r="O89">
            <v>0</v>
          </cell>
          <cell r="X89">
            <v>8.5000000000000006E-2</v>
          </cell>
          <cell r="AA89">
            <v>0.14000000000000001</v>
          </cell>
        </row>
        <row r="90">
          <cell r="O90">
            <v>0</v>
          </cell>
          <cell r="X90">
            <v>8.5000000000000006E-2</v>
          </cell>
          <cell r="AA90">
            <v>0.14000000000000001</v>
          </cell>
        </row>
        <row r="91">
          <cell r="O91">
            <v>0</v>
          </cell>
          <cell r="X91">
            <v>8.5000000000000006E-2</v>
          </cell>
          <cell r="AA91">
            <v>0.14000000000000001</v>
          </cell>
        </row>
        <row r="92">
          <cell r="O92">
            <v>0</v>
          </cell>
          <cell r="X92">
            <v>8.5000000000000006E-2</v>
          </cell>
          <cell r="AA92">
            <v>0.14000000000000001</v>
          </cell>
        </row>
        <row r="93">
          <cell r="O93">
            <v>0</v>
          </cell>
          <cell r="X93">
            <v>8.5000000000000006E-2</v>
          </cell>
          <cell r="AA93">
            <v>0.14000000000000001</v>
          </cell>
        </row>
        <row r="94">
          <cell r="O94">
            <v>0</v>
          </cell>
          <cell r="X94">
            <v>8.5000000000000006E-2</v>
          </cell>
          <cell r="AA94">
            <v>0.14000000000000001</v>
          </cell>
        </row>
        <row r="95">
          <cell r="O95">
            <v>0</v>
          </cell>
          <cell r="X95">
            <v>8.5000000000000006E-2</v>
          </cell>
          <cell r="AA95">
            <v>0.14000000000000001</v>
          </cell>
        </row>
        <row r="96">
          <cell r="O96">
            <v>0</v>
          </cell>
          <cell r="X96">
            <v>8.5000000000000006E-2</v>
          </cell>
          <cell r="AA96">
            <v>0.14000000000000001</v>
          </cell>
        </row>
        <row r="97">
          <cell r="O97">
            <v>0</v>
          </cell>
          <cell r="X97">
            <v>8.5000000000000006E-2</v>
          </cell>
          <cell r="AA97">
            <v>0.14000000000000001</v>
          </cell>
        </row>
        <row r="98">
          <cell r="O98">
            <v>0</v>
          </cell>
          <cell r="X98">
            <v>8.5000000000000006E-2</v>
          </cell>
          <cell r="AA98">
            <v>0.14000000000000001</v>
          </cell>
        </row>
        <row r="99">
          <cell r="O99">
            <v>0</v>
          </cell>
          <cell r="X99">
            <v>8.5000000000000006E-2</v>
          </cell>
          <cell r="AA99">
            <v>0.14000000000000001</v>
          </cell>
        </row>
        <row r="100">
          <cell r="O100">
            <v>0</v>
          </cell>
          <cell r="X100">
            <v>8.5000000000000006E-2</v>
          </cell>
          <cell r="AA100">
            <v>0.14000000000000001</v>
          </cell>
        </row>
        <row r="101">
          <cell r="O101">
            <v>0</v>
          </cell>
          <cell r="X101">
            <v>8.5000000000000006E-2</v>
          </cell>
          <cell r="AA101">
            <v>0.14000000000000001</v>
          </cell>
        </row>
        <row r="102">
          <cell r="O102">
            <v>0</v>
          </cell>
          <cell r="X102">
            <v>8.5000000000000006E-2</v>
          </cell>
          <cell r="AA102">
            <v>0.14000000000000001</v>
          </cell>
        </row>
        <row r="103">
          <cell r="O103">
            <v>0</v>
          </cell>
          <cell r="X103">
            <v>8.5000000000000006E-2</v>
          </cell>
          <cell r="AA103">
            <v>0.14000000000000001</v>
          </cell>
        </row>
        <row r="104">
          <cell r="O104">
            <v>0</v>
          </cell>
          <cell r="X104">
            <v>8.5000000000000006E-2</v>
          </cell>
          <cell r="AA104">
            <v>0.14000000000000001</v>
          </cell>
        </row>
        <row r="105">
          <cell r="O105">
            <v>0</v>
          </cell>
          <cell r="X105">
            <v>8.5000000000000006E-2</v>
          </cell>
          <cell r="AA105">
            <v>0.14000000000000001</v>
          </cell>
        </row>
        <row r="106">
          <cell r="O106">
            <v>0</v>
          </cell>
          <cell r="X106">
            <v>8.5000000000000006E-2</v>
          </cell>
          <cell r="AA106">
            <v>0.14000000000000001</v>
          </cell>
        </row>
        <row r="107">
          <cell r="O107">
            <v>0</v>
          </cell>
          <cell r="X107">
            <v>8.5000000000000006E-2</v>
          </cell>
          <cell r="AA107">
            <v>0.14000000000000001</v>
          </cell>
        </row>
        <row r="108">
          <cell r="O108">
            <v>0</v>
          </cell>
          <cell r="X108">
            <v>8.5000000000000006E-2</v>
          </cell>
          <cell r="AA108">
            <v>0.14000000000000001</v>
          </cell>
        </row>
        <row r="109">
          <cell r="O109">
            <v>0</v>
          </cell>
          <cell r="X109">
            <v>8.5000000000000006E-2</v>
          </cell>
          <cell r="AA109">
            <v>0.14000000000000001</v>
          </cell>
        </row>
        <row r="110">
          <cell r="O110">
            <v>0</v>
          </cell>
          <cell r="X110">
            <v>8.5000000000000006E-2</v>
          </cell>
          <cell r="AA110">
            <v>0.14000000000000001</v>
          </cell>
        </row>
        <row r="111">
          <cell r="O111">
            <v>0</v>
          </cell>
          <cell r="X111">
            <v>8.5000000000000006E-2</v>
          </cell>
          <cell r="AA111">
            <v>0.14000000000000001</v>
          </cell>
        </row>
        <row r="112">
          <cell r="O112">
            <v>0</v>
          </cell>
          <cell r="X112">
            <v>8.5000000000000006E-2</v>
          </cell>
          <cell r="AA112">
            <v>0.14000000000000001</v>
          </cell>
        </row>
        <row r="113">
          <cell r="O113">
            <v>0</v>
          </cell>
          <cell r="X113">
            <v>8.5000000000000006E-2</v>
          </cell>
          <cell r="AA113">
            <v>0.14000000000000001</v>
          </cell>
        </row>
        <row r="114">
          <cell r="O114">
            <v>0</v>
          </cell>
          <cell r="X114">
            <v>8.5000000000000006E-2</v>
          </cell>
          <cell r="AA114">
            <v>0.14000000000000001</v>
          </cell>
        </row>
        <row r="115">
          <cell r="O115">
            <v>0</v>
          </cell>
          <cell r="X115">
            <v>8.5000000000000006E-2</v>
          </cell>
          <cell r="AA115">
            <v>0.14000000000000001</v>
          </cell>
        </row>
        <row r="116">
          <cell r="O116">
            <v>0</v>
          </cell>
          <cell r="X116">
            <v>8.5000000000000006E-2</v>
          </cell>
          <cell r="AA116">
            <v>0.14000000000000001</v>
          </cell>
        </row>
        <row r="117">
          <cell r="O117">
            <v>0</v>
          </cell>
          <cell r="X117">
            <v>8.5000000000000006E-2</v>
          </cell>
          <cell r="AA117">
            <v>0.14000000000000001</v>
          </cell>
        </row>
        <row r="118">
          <cell r="O118">
            <v>0</v>
          </cell>
          <cell r="X118">
            <v>8.5000000000000006E-2</v>
          </cell>
          <cell r="AA118">
            <v>0.14000000000000001</v>
          </cell>
        </row>
        <row r="119">
          <cell r="O119">
            <v>0</v>
          </cell>
          <cell r="X119">
            <v>8.5000000000000006E-2</v>
          </cell>
          <cell r="AA119">
            <v>0.14000000000000001</v>
          </cell>
        </row>
        <row r="120">
          <cell r="O120">
            <v>0</v>
          </cell>
          <cell r="X120">
            <v>8.5000000000000006E-2</v>
          </cell>
          <cell r="AA120">
            <v>0.14000000000000001</v>
          </cell>
        </row>
        <row r="121">
          <cell r="O121">
            <v>0</v>
          </cell>
          <cell r="X121">
            <v>8.5000000000000006E-2</v>
          </cell>
          <cell r="AA121">
            <v>0.14000000000000001</v>
          </cell>
        </row>
        <row r="122">
          <cell r="O122">
            <v>0</v>
          </cell>
          <cell r="X122">
            <v>8.5000000000000006E-2</v>
          </cell>
          <cell r="AA122">
            <v>0.14000000000000001</v>
          </cell>
        </row>
        <row r="123">
          <cell r="O123">
            <v>0</v>
          </cell>
          <cell r="X123">
            <v>8.5000000000000006E-2</v>
          </cell>
          <cell r="AA123">
            <v>0.14000000000000001</v>
          </cell>
        </row>
        <row r="124">
          <cell r="O124">
            <v>0</v>
          </cell>
          <cell r="X124">
            <v>8.5000000000000006E-2</v>
          </cell>
          <cell r="AA124">
            <v>0.14000000000000001</v>
          </cell>
        </row>
        <row r="125">
          <cell r="O125">
            <v>0</v>
          </cell>
          <cell r="X125">
            <v>8.5000000000000006E-2</v>
          </cell>
          <cell r="AA125">
            <v>0.14000000000000001</v>
          </cell>
        </row>
        <row r="126">
          <cell r="O126">
            <v>0</v>
          </cell>
          <cell r="X126">
            <v>8.5000000000000006E-2</v>
          </cell>
          <cell r="AA126">
            <v>0.14000000000000001</v>
          </cell>
        </row>
        <row r="127">
          <cell r="O127">
            <v>0</v>
          </cell>
          <cell r="X127">
            <v>8.5000000000000006E-2</v>
          </cell>
          <cell r="AA127">
            <v>0.14000000000000001</v>
          </cell>
        </row>
        <row r="128">
          <cell r="O128">
            <v>0</v>
          </cell>
          <cell r="X128">
            <v>8.5000000000000006E-2</v>
          </cell>
          <cell r="AA128">
            <v>0.14000000000000001</v>
          </cell>
        </row>
        <row r="129">
          <cell r="O129">
            <v>0</v>
          </cell>
          <cell r="X129">
            <v>8.5000000000000006E-2</v>
          </cell>
          <cell r="AA129">
            <v>0.14000000000000001</v>
          </cell>
        </row>
        <row r="130">
          <cell r="O130">
            <v>0</v>
          </cell>
          <cell r="X130">
            <v>8.5000000000000006E-2</v>
          </cell>
          <cell r="AA130">
            <v>0.14000000000000001</v>
          </cell>
        </row>
        <row r="131">
          <cell r="O131">
            <v>0</v>
          </cell>
          <cell r="X131">
            <v>8.5000000000000006E-2</v>
          </cell>
          <cell r="AA131">
            <v>0.14000000000000001</v>
          </cell>
        </row>
        <row r="132">
          <cell r="O132">
            <v>0</v>
          </cell>
          <cell r="X132">
            <v>8.5000000000000006E-2</v>
          </cell>
          <cell r="AA132">
            <v>0.14000000000000001</v>
          </cell>
        </row>
        <row r="133">
          <cell r="O133">
            <v>0</v>
          </cell>
          <cell r="X133">
            <v>8.5000000000000006E-2</v>
          </cell>
          <cell r="AA133">
            <v>0.14000000000000001</v>
          </cell>
        </row>
        <row r="134">
          <cell r="O134">
            <v>0</v>
          </cell>
          <cell r="X134">
            <v>8.5000000000000006E-2</v>
          </cell>
          <cell r="AA134">
            <v>0.14000000000000001</v>
          </cell>
        </row>
        <row r="135">
          <cell r="O135">
            <v>0</v>
          </cell>
          <cell r="X135">
            <v>8.5000000000000006E-2</v>
          </cell>
          <cell r="AA135">
            <v>0.14000000000000001</v>
          </cell>
        </row>
        <row r="136">
          <cell r="O136">
            <v>0</v>
          </cell>
          <cell r="X136">
            <v>8.5000000000000006E-2</v>
          </cell>
          <cell r="AA136">
            <v>0.14000000000000001</v>
          </cell>
        </row>
        <row r="137">
          <cell r="O137">
            <v>0</v>
          </cell>
          <cell r="X137">
            <v>8.5000000000000006E-2</v>
          </cell>
          <cell r="AA137">
            <v>0.14000000000000001</v>
          </cell>
        </row>
        <row r="138">
          <cell r="O138">
            <v>0</v>
          </cell>
          <cell r="X138">
            <v>8.5000000000000006E-2</v>
          </cell>
          <cell r="AA138">
            <v>0.14000000000000001</v>
          </cell>
        </row>
        <row r="139">
          <cell r="O139">
            <v>0</v>
          </cell>
          <cell r="X139">
            <v>8.5000000000000006E-2</v>
          </cell>
          <cell r="AA139">
            <v>0.14000000000000001</v>
          </cell>
        </row>
        <row r="140">
          <cell r="O140">
            <v>0</v>
          </cell>
          <cell r="X140">
            <v>8.5000000000000006E-2</v>
          </cell>
          <cell r="AA140">
            <v>0.14000000000000001</v>
          </cell>
        </row>
        <row r="141">
          <cell r="O141">
            <v>0</v>
          </cell>
          <cell r="X141">
            <v>8.5000000000000006E-2</v>
          </cell>
          <cell r="AA141">
            <v>0.14000000000000001</v>
          </cell>
        </row>
        <row r="142">
          <cell r="O142">
            <v>0</v>
          </cell>
          <cell r="X142">
            <v>8.5000000000000006E-2</v>
          </cell>
          <cell r="AA142">
            <v>0.14000000000000001</v>
          </cell>
        </row>
        <row r="143">
          <cell r="O143">
            <v>0</v>
          </cell>
          <cell r="X143">
            <v>8.5000000000000006E-2</v>
          </cell>
          <cell r="AA143">
            <v>0.14000000000000001</v>
          </cell>
        </row>
        <row r="149">
          <cell r="O149">
            <v>0</v>
          </cell>
          <cell r="X149">
            <v>0.08</v>
          </cell>
          <cell r="AA149">
            <v>0.11</v>
          </cell>
        </row>
        <row r="150">
          <cell r="O150">
            <v>0</v>
          </cell>
          <cell r="X150">
            <v>0.08</v>
          </cell>
          <cell r="AA150">
            <v>0.11</v>
          </cell>
        </row>
        <row r="151">
          <cell r="O151">
            <v>0</v>
          </cell>
          <cell r="X151">
            <v>0.08</v>
          </cell>
          <cell r="AA151">
            <v>0.11</v>
          </cell>
        </row>
        <row r="152">
          <cell r="O152">
            <v>0</v>
          </cell>
          <cell r="X152">
            <v>0.08</v>
          </cell>
          <cell r="AA152">
            <v>0.11</v>
          </cell>
        </row>
        <row r="153">
          <cell r="O153">
            <v>0</v>
          </cell>
          <cell r="X153">
            <v>0.08</v>
          </cell>
          <cell r="AA153">
            <v>0.11</v>
          </cell>
        </row>
        <row r="154">
          <cell r="O154">
            <v>0</v>
          </cell>
          <cell r="X154">
            <v>0.08</v>
          </cell>
          <cell r="AA154">
            <v>0.11</v>
          </cell>
        </row>
        <row r="155">
          <cell r="O155">
            <v>0</v>
          </cell>
          <cell r="X155">
            <v>0.08</v>
          </cell>
          <cell r="AA155">
            <v>0.11</v>
          </cell>
        </row>
        <row r="156">
          <cell r="O156">
            <v>0</v>
          </cell>
          <cell r="X156">
            <v>0.08</v>
          </cell>
          <cell r="AA156">
            <v>0.11</v>
          </cell>
        </row>
        <row r="157">
          <cell r="O157">
            <v>0</v>
          </cell>
          <cell r="X157">
            <v>0.08</v>
          </cell>
          <cell r="AA157">
            <v>0.11</v>
          </cell>
        </row>
        <row r="158">
          <cell r="O158">
            <v>0</v>
          </cell>
          <cell r="X158">
            <v>0.08</v>
          </cell>
          <cell r="AA158">
            <v>0.11</v>
          </cell>
        </row>
        <row r="159">
          <cell r="O159">
            <v>0</v>
          </cell>
          <cell r="X159">
            <v>0.08</v>
          </cell>
          <cell r="AA159">
            <v>0.11</v>
          </cell>
        </row>
        <row r="160">
          <cell r="O160">
            <v>0</v>
          </cell>
          <cell r="X160">
            <v>0.08</v>
          </cell>
          <cell r="AA160">
            <v>0.11</v>
          </cell>
        </row>
        <row r="161">
          <cell r="O161">
            <v>0</v>
          </cell>
          <cell r="X161">
            <v>0.08</v>
          </cell>
          <cell r="AA161">
            <v>0.11</v>
          </cell>
        </row>
        <row r="162">
          <cell r="O162">
            <v>0</v>
          </cell>
          <cell r="X162">
            <v>0.08</v>
          </cell>
          <cell r="AA162">
            <v>0.11</v>
          </cell>
        </row>
        <row r="163">
          <cell r="O163">
            <v>0</v>
          </cell>
          <cell r="X163">
            <v>0.08</v>
          </cell>
          <cell r="AA163">
            <v>0.11</v>
          </cell>
        </row>
        <row r="164">
          <cell r="O164">
            <v>0</v>
          </cell>
          <cell r="X164">
            <v>0.08</v>
          </cell>
          <cell r="AA164">
            <v>0.11</v>
          </cell>
        </row>
        <row r="165">
          <cell r="O165">
            <v>0</v>
          </cell>
          <cell r="X165">
            <v>0.08</v>
          </cell>
          <cell r="AA165">
            <v>0.11</v>
          </cell>
        </row>
        <row r="166">
          <cell r="O166">
            <v>0</v>
          </cell>
          <cell r="X166">
            <v>0.08</v>
          </cell>
          <cell r="AA166">
            <v>0.11</v>
          </cell>
        </row>
        <row r="167">
          <cell r="O167">
            <v>0</v>
          </cell>
          <cell r="X167">
            <v>0.08</v>
          </cell>
          <cell r="AA167">
            <v>0.11</v>
          </cell>
        </row>
        <row r="168">
          <cell r="O168">
            <v>0</v>
          </cell>
          <cell r="X168">
            <v>0.08</v>
          </cell>
          <cell r="AA168">
            <v>0.11</v>
          </cell>
        </row>
        <row r="169">
          <cell r="O169">
            <v>0</v>
          </cell>
          <cell r="X169">
            <v>0.08</v>
          </cell>
          <cell r="AA169">
            <v>0.11</v>
          </cell>
        </row>
        <row r="170">
          <cell r="O170">
            <v>0</v>
          </cell>
          <cell r="X170">
            <v>0.08</v>
          </cell>
          <cell r="AA170">
            <v>0.11</v>
          </cell>
        </row>
        <row r="171">
          <cell r="O171">
            <v>0</v>
          </cell>
          <cell r="X171">
            <v>0.08</v>
          </cell>
          <cell r="AA171">
            <v>0.11</v>
          </cell>
        </row>
        <row r="172">
          <cell r="O172">
            <v>0</v>
          </cell>
          <cell r="X172">
            <v>0.08</v>
          </cell>
          <cell r="AA172">
            <v>0.11</v>
          </cell>
        </row>
        <row r="173">
          <cell r="O173">
            <v>0</v>
          </cell>
          <cell r="X173">
            <v>0.08</v>
          </cell>
          <cell r="AA173">
            <v>0.11</v>
          </cell>
        </row>
        <row r="174">
          <cell r="O174">
            <v>0</v>
          </cell>
          <cell r="X174">
            <v>0.08</v>
          </cell>
          <cell r="AA174">
            <v>0.11</v>
          </cell>
        </row>
        <row r="175">
          <cell r="O175">
            <v>0</v>
          </cell>
          <cell r="X175">
            <v>0.08</v>
          </cell>
          <cell r="AA175">
            <v>0.11</v>
          </cell>
        </row>
        <row r="176">
          <cell r="O176">
            <v>0</v>
          </cell>
          <cell r="X176">
            <v>0.08</v>
          </cell>
          <cell r="AA176">
            <v>0.11</v>
          </cell>
        </row>
        <row r="177">
          <cell r="O177">
            <v>0</v>
          </cell>
          <cell r="X177">
            <v>0.08</v>
          </cell>
          <cell r="AA177">
            <v>0.11</v>
          </cell>
        </row>
        <row r="178">
          <cell r="O178">
            <v>0</v>
          </cell>
          <cell r="X178">
            <v>0.08</v>
          </cell>
          <cell r="AA178">
            <v>0.11</v>
          </cell>
        </row>
        <row r="179">
          <cell r="O179">
            <v>0</v>
          </cell>
          <cell r="X179">
            <v>0.08</v>
          </cell>
          <cell r="AA179">
            <v>0.11</v>
          </cell>
        </row>
        <row r="180">
          <cell r="O180">
            <v>0</v>
          </cell>
          <cell r="X180">
            <v>0.08</v>
          </cell>
          <cell r="AA180">
            <v>0.11</v>
          </cell>
        </row>
        <row r="181">
          <cell r="O181">
            <v>0</v>
          </cell>
          <cell r="X181">
            <v>0.08</v>
          </cell>
          <cell r="AA181">
            <v>0.11</v>
          </cell>
        </row>
        <row r="182">
          <cell r="O182">
            <v>0</v>
          </cell>
          <cell r="X182">
            <v>0.08</v>
          </cell>
          <cell r="AA182">
            <v>0.11</v>
          </cell>
        </row>
        <row r="183">
          <cell r="O183">
            <v>0</v>
          </cell>
          <cell r="X183">
            <v>0.08</v>
          </cell>
          <cell r="AA183">
            <v>0.11</v>
          </cell>
        </row>
        <row r="184">
          <cell r="O184">
            <v>0</v>
          </cell>
          <cell r="X184">
            <v>0.08</v>
          </cell>
          <cell r="AA184">
            <v>0.11</v>
          </cell>
        </row>
        <row r="185">
          <cell r="O185">
            <v>0</v>
          </cell>
          <cell r="X185">
            <v>0.08</v>
          </cell>
          <cell r="AA185">
            <v>0.11</v>
          </cell>
        </row>
        <row r="186">
          <cell r="O186">
            <v>0</v>
          </cell>
          <cell r="X186">
            <v>0.08</v>
          </cell>
          <cell r="AA186">
            <v>0.11</v>
          </cell>
        </row>
        <row r="187">
          <cell r="O187">
            <v>0</v>
          </cell>
          <cell r="X187">
            <v>0.08</v>
          </cell>
          <cell r="AA187">
            <v>0.11</v>
          </cell>
        </row>
        <row r="188">
          <cell r="O188">
            <v>0</v>
          </cell>
          <cell r="X188">
            <v>0.08</v>
          </cell>
          <cell r="AA188">
            <v>0.11</v>
          </cell>
        </row>
        <row r="189">
          <cell r="O189">
            <v>0</v>
          </cell>
          <cell r="X189">
            <v>0.08</v>
          </cell>
          <cell r="AA189">
            <v>0.11</v>
          </cell>
        </row>
        <row r="190">
          <cell r="O190">
            <v>0</v>
          </cell>
          <cell r="X190">
            <v>0.08</v>
          </cell>
          <cell r="AA190">
            <v>0.11</v>
          </cell>
        </row>
        <row r="191">
          <cell r="O191">
            <v>0</v>
          </cell>
          <cell r="X191">
            <v>0.08</v>
          </cell>
          <cell r="AA191">
            <v>0.11</v>
          </cell>
        </row>
        <row r="192">
          <cell r="O192">
            <v>0</v>
          </cell>
          <cell r="X192">
            <v>0.08</v>
          </cell>
          <cell r="AA192">
            <v>0.11</v>
          </cell>
        </row>
        <row r="193">
          <cell r="O193">
            <v>0</v>
          </cell>
          <cell r="X193">
            <v>0.08</v>
          </cell>
          <cell r="AA193">
            <v>0.11</v>
          </cell>
        </row>
        <row r="194">
          <cell r="O194">
            <v>0</v>
          </cell>
          <cell r="X194">
            <v>0.08</v>
          </cell>
          <cell r="AA194">
            <v>0.11</v>
          </cell>
        </row>
        <row r="195">
          <cell r="O195">
            <v>0</v>
          </cell>
          <cell r="X195">
            <v>0.08</v>
          </cell>
          <cell r="AA195">
            <v>0.11</v>
          </cell>
        </row>
        <row r="196">
          <cell r="O196">
            <v>0</v>
          </cell>
          <cell r="X196">
            <v>0.08</v>
          </cell>
          <cell r="AA196">
            <v>0.11</v>
          </cell>
        </row>
        <row r="197">
          <cell r="O197">
            <v>0</v>
          </cell>
          <cell r="X197">
            <v>0.08</v>
          </cell>
          <cell r="AA197">
            <v>0.11</v>
          </cell>
        </row>
        <row r="198">
          <cell r="O198">
            <v>0</v>
          </cell>
          <cell r="X198">
            <v>0.08</v>
          </cell>
          <cell r="AA198">
            <v>0.11</v>
          </cell>
        </row>
        <row r="199">
          <cell r="O199">
            <v>0</v>
          </cell>
          <cell r="X199">
            <v>0.08</v>
          </cell>
          <cell r="AA199">
            <v>0.11</v>
          </cell>
        </row>
        <row r="200">
          <cell r="O200">
            <v>0</v>
          </cell>
          <cell r="X200">
            <v>0.08</v>
          </cell>
          <cell r="AA200">
            <v>0.11</v>
          </cell>
        </row>
        <row r="201">
          <cell r="O201">
            <v>0</v>
          </cell>
          <cell r="X201">
            <v>0.08</v>
          </cell>
          <cell r="AA201">
            <v>0.11</v>
          </cell>
        </row>
        <row r="202">
          <cell r="O202">
            <v>0</v>
          </cell>
          <cell r="X202">
            <v>0.08</v>
          </cell>
          <cell r="AA202">
            <v>0.11</v>
          </cell>
        </row>
        <row r="203">
          <cell r="O203">
            <v>0</v>
          </cell>
          <cell r="X203">
            <v>0.08</v>
          </cell>
          <cell r="AA203">
            <v>0.11</v>
          </cell>
        </row>
        <row r="204">
          <cell r="O204">
            <v>0</v>
          </cell>
          <cell r="X204">
            <v>0.08</v>
          </cell>
          <cell r="AA204">
            <v>0.11</v>
          </cell>
        </row>
        <row r="205">
          <cell r="O205">
            <v>0</v>
          </cell>
          <cell r="X205">
            <v>0.08</v>
          </cell>
          <cell r="AA205">
            <v>0.11</v>
          </cell>
        </row>
        <row r="206">
          <cell r="O206">
            <v>0</v>
          </cell>
          <cell r="X206">
            <v>0.08</v>
          </cell>
          <cell r="AA206">
            <v>0.11</v>
          </cell>
        </row>
        <row r="207">
          <cell r="O207">
            <v>0</v>
          </cell>
          <cell r="X207">
            <v>0.08</v>
          </cell>
          <cell r="AA207">
            <v>0.11</v>
          </cell>
        </row>
        <row r="208">
          <cell r="O208">
            <v>0</v>
          </cell>
          <cell r="X208">
            <v>0.08</v>
          </cell>
          <cell r="AA208">
            <v>0.11</v>
          </cell>
        </row>
        <row r="214">
          <cell r="O214">
            <v>0</v>
          </cell>
          <cell r="X214">
            <v>0.17</v>
          </cell>
          <cell r="AA214">
            <v>0.2</v>
          </cell>
        </row>
        <row r="215">
          <cell r="O215">
            <v>0</v>
          </cell>
          <cell r="X215">
            <v>0.17</v>
          </cell>
          <cell r="AA215">
            <v>0.2</v>
          </cell>
        </row>
        <row r="216">
          <cell r="O216">
            <v>0</v>
          </cell>
          <cell r="X216">
            <v>0.17</v>
          </cell>
          <cell r="AA216">
            <v>0.2</v>
          </cell>
        </row>
        <row r="217">
          <cell r="O217">
            <v>0</v>
          </cell>
          <cell r="X217">
            <v>0.17</v>
          </cell>
          <cell r="AA217">
            <v>0.2</v>
          </cell>
        </row>
        <row r="218">
          <cell r="O218">
            <v>0</v>
          </cell>
          <cell r="X218">
            <v>0.17</v>
          </cell>
          <cell r="AA218">
            <v>0.2</v>
          </cell>
        </row>
        <row r="219">
          <cell r="O219">
            <v>0</v>
          </cell>
          <cell r="X219">
            <v>0.17</v>
          </cell>
          <cell r="AA219">
            <v>0.2</v>
          </cell>
        </row>
        <row r="220">
          <cell r="O220">
            <v>0</v>
          </cell>
          <cell r="X220">
            <v>0.17</v>
          </cell>
          <cell r="AA220">
            <v>0.2</v>
          </cell>
        </row>
        <row r="221">
          <cell r="O221">
            <v>0</v>
          </cell>
          <cell r="X221">
            <v>0.17</v>
          </cell>
          <cell r="AA221">
            <v>0.2</v>
          </cell>
        </row>
        <row r="222">
          <cell r="O222">
            <v>0</v>
          </cell>
          <cell r="X222">
            <v>0.17</v>
          </cell>
          <cell r="AA222">
            <v>0.2</v>
          </cell>
        </row>
        <row r="223">
          <cell r="O223">
            <v>0</v>
          </cell>
          <cell r="X223">
            <v>0.17</v>
          </cell>
          <cell r="AA223">
            <v>0.2</v>
          </cell>
        </row>
        <row r="224">
          <cell r="O224">
            <v>0</v>
          </cell>
          <cell r="X224">
            <v>0.17</v>
          </cell>
          <cell r="AA224">
            <v>0.2</v>
          </cell>
        </row>
        <row r="225">
          <cell r="O225">
            <v>0</v>
          </cell>
          <cell r="X225">
            <v>0.17</v>
          </cell>
          <cell r="AA225">
            <v>0.2</v>
          </cell>
        </row>
        <row r="226">
          <cell r="O226">
            <v>0</v>
          </cell>
          <cell r="X226">
            <v>0.17</v>
          </cell>
          <cell r="AA226">
            <v>0.2</v>
          </cell>
        </row>
        <row r="227">
          <cell r="O227">
            <v>0</v>
          </cell>
          <cell r="X227">
            <v>0.17</v>
          </cell>
          <cell r="AA227">
            <v>0.2</v>
          </cell>
        </row>
        <row r="228">
          <cell r="O228">
            <v>0</v>
          </cell>
          <cell r="X228">
            <v>0.17</v>
          </cell>
          <cell r="AA228">
            <v>0.2</v>
          </cell>
        </row>
        <row r="229">
          <cell r="O229">
            <v>0</v>
          </cell>
          <cell r="X229">
            <v>0.17</v>
          </cell>
          <cell r="AA229">
            <v>0.2</v>
          </cell>
        </row>
        <row r="230">
          <cell r="O230">
            <v>0</v>
          </cell>
          <cell r="X230">
            <v>0.17</v>
          </cell>
          <cell r="AA230">
            <v>0.2</v>
          </cell>
        </row>
        <row r="231">
          <cell r="O231">
            <v>0</v>
          </cell>
          <cell r="X231">
            <v>0.17</v>
          </cell>
          <cell r="AA231">
            <v>0.2</v>
          </cell>
        </row>
        <row r="232">
          <cell r="O232">
            <v>0</v>
          </cell>
          <cell r="X232">
            <v>0.17</v>
          </cell>
          <cell r="AA232">
            <v>0.2</v>
          </cell>
        </row>
        <row r="233">
          <cell r="O233">
            <v>0</v>
          </cell>
          <cell r="X233">
            <v>0.17</v>
          </cell>
          <cell r="AA233">
            <v>0.2</v>
          </cell>
        </row>
        <row r="234">
          <cell r="O234">
            <v>0</v>
          </cell>
          <cell r="X234">
            <v>0.17</v>
          </cell>
          <cell r="AA234">
            <v>0.2</v>
          </cell>
        </row>
        <row r="235">
          <cell r="O235">
            <v>0</v>
          </cell>
          <cell r="X235">
            <v>0.17</v>
          </cell>
          <cell r="AA235">
            <v>0.2</v>
          </cell>
        </row>
        <row r="236">
          <cell r="O236">
            <v>0</v>
          </cell>
          <cell r="X236">
            <v>0.17</v>
          </cell>
          <cell r="AA236">
            <v>0.2</v>
          </cell>
        </row>
        <row r="237">
          <cell r="O237">
            <v>0</v>
          </cell>
          <cell r="X237">
            <v>0.17</v>
          </cell>
          <cell r="AA237">
            <v>0.2</v>
          </cell>
        </row>
        <row r="238">
          <cell r="O238">
            <v>0</v>
          </cell>
          <cell r="X238">
            <v>0.17</v>
          </cell>
          <cell r="AA238">
            <v>0.2</v>
          </cell>
        </row>
        <row r="239">
          <cell r="O239">
            <v>0</v>
          </cell>
          <cell r="X239">
            <v>0.17</v>
          </cell>
          <cell r="AA239">
            <v>0.2</v>
          </cell>
        </row>
        <row r="240">
          <cell r="O240">
            <v>0</v>
          </cell>
          <cell r="X240">
            <v>0.17</v>
          </cell>
          <cell r="AA240">
            <v>0.2</v>
          </cell>
        </row>
        <row r="241">
          <cell r="O241">
            <v>0</v>
          </cell>
          <cell r="X241">
            <v>0.17</v>
          </cell>
          <cell r="AA241">
            <v>0.2</v>
          </cell>
        </row>
        <row r="242">
          <cell r="O242">
            <v>0</v>
          </cell>
          <cell r="X242">
            <v>0.17</v>
          </cell>
          <cell r="AA242">
            <v>0.2</v>
          </cell>
        </row>
        <row r="243">
          <cell r="O243">
            <v>0</v>
          </cell>
          <cell r="X243">
            <v>0.17</v>
          </cell>
          <cell r="AA243">
            <v>0.2</v>
          </cell>
        </row>
        <row r="244">
          <cell r="O244">
            <v>0</v>
          </cell>
          <cell r="X244">
            <v>0.17</v>
          </cell>
          <cell r="AA244">
            <v>0.2</v>
          </cell>
        </row>
        <row r="245">
          <cell r="O245">
            <v>0</v>
          </cell>
          <cell r="X245">
            <v>0.17</v>
          </cell>
          <cell r="AA245">
            <v>0.2</v>
          </cell>
        </row>
        <row r="246">
          <cell r="O246">
            <v>0</v>
          </cell>
          <cell r="X246">
            <v>0.17</v>
          </cell>
          <cell r="AA246">
            <v>0.2</v>
          </cell>
        </row>
        <row r="247">
          <cell r="O247">
            <v>0</v>
          </cell>
          <cell r="X247">
            <v>0.17</v>
          </cell>
          <cell r="AA247">
            <v>0.2</v>
          </cell>
        </row>
        <row r="248">
          <cell r="O248">
            <v>0</v>
          </cell>
          <cell r="X248">
            <v>0.17</v>
          </cell>
          <cell r="AA248">
            <v>0.2</v>
          </cell>
        </row>
        <row r="249">
          <cell r="O249">
            <v>0</v>
          </cell>
          <cell r="X249">
            <v>0.17</v>
          </cell>
          <cell r="AA249">
            <v>0.2</v>
          </cell>
        </row>
        <row r="250">
          <cell r="O250">
            <v>0</v>
          </cell>
          <cell r="X250">
            <v>0.17</v>
          </cell>
          <cell r="AA250">
            <v>0.2</v>
          </cell>
        </row>
        <row r="251">
          <cell r="O251">
            <v>0</v>
          </cell>
          <cell r="X251">
            <v>0.17</v>
          </cell>
          <cell r="AA251">
            <v>0.2</v>
          </cell>
        </row>
        <row r="252">
          <cell r="O252">
            <v>0</v>
          </cell>
          <cell r="X252">
            <v>0.17</v>
          </cell>
          <cell r="AA252">
            <v>0.2</v>
          </cell>
        </row>
        <row r="253">
          <cell r="O253">
            <v>0</v>
          </cell>
          <cell r="X253">
            <v>0.17</v>
          </cell>
          <cell r="AA253">
            <v>0.2</v>
          </cell>
        </row>
        <row r="254">
          <cell r="O254">
            <v>0</v>
          </cell>
          <cell r="X254">
            <v>0.17</v>
          </cell>
          <cell r="AA254">
            <v>0.2</v>
          </cell>
        </row>
        <row r="255">
          <cell r="O255">
            <v>0</v>
          </cell>
          <cell r="X255">
            <v>0.17</v>
          </cell>
          <cell r="AA255">
            <v>0.2</v>
          </cell>
        </row>
        <row r="256">
          <cell r="O256">
            <v>0</v>
          </cell>
          <cell r="X256">
            <v>0.17</v>
          </cell>
          <cell r="AA256">
            <v>0.2</v>
          </cell>
        </row>
        <row r="257">
          <cell r="O257">
            <v>0</v>
          </cell>
          <cell r="X257">
            <v>0.17</v>
          </cell>
          <cell r="AA257">
            <v>0.2</v>
          </cell>
        </row>
        <row r="258">
          <cell r="O258">
            <v>0</v>
          </cell>
          <cell r="X258">
            <v>0.17</v>
          </cell>
          <cell r="AA258">
            <v>0.2</v>
          </cell>
        </row>
        <row r="259">
          <cell r="O259">
            <v>0</v>
          </cell>
          <cell r="X259">
            <v>0.17</v>
          </cell>
          <cell r="AA259">
            <v>0.2</v>
          </cell>
        </row>
        <row r="260">
          <cell r="O260">
            <v>0</v>
          </cell>
          <cell r="X260">
            <v>0.17</v>
          </cell>
          <cell r="AA260">
            <v>0.2</v>
          </cell>
        </row>
        <row r="261">
          <cell r="O261">
            <v>0</v>
          </cell>
          <cell r="X261">
            <v>0.17</v>
          </cell>
          <cell r="AA261">
            <v>0.2</v>
          </cell>
        </row>
        <row r="262">
          <cell r="O262">
            <v>0</v>
          </cell>
          <cell r="X262">
            <v>0.17</v>
          </cell>
          <cell r="AA262">
            <v>0.2</v>
          </cell>
        </row>
        <row r="263">
          <cell r="O263">
            <v>0</v>
          </cell>
          <cell r="X263">
            <v>0.17</v>
          </cell>
          <cell r="AA263">
            <v>0.2</v>
          </cell>
        </row>
        <row r="264">
          <cell r="O264">
            <v>0</v>
          </cell>
          <cell r="X264">
            <v>0.17</v>
          </cell>
          <cell r="AA264">
            <v>0.2</v>
          </cell>
        </row>
        <row r="265">
          <cell r="O265">
            <v>0</v>
          </cell>
          <cell r="X265">
            <v>0.17</v>
          </cell>
          <cell r="AA265">
            <v>0.2</v>
          </cell>
        </row>
        <row r="266">
          <cell r="O266">
            <v>0</v>
          </cell>
          <cell r="X266">
            <v>0.17</v>
          </cell>
          <cell r="AA266">
            <v>0.2</v>
          </cell>
        </row>
        <row r="267">
          <cell r="O267">
            <v>0</v>
          </cell>
          <cell r="X267">
            <v>0.17</v>
          </cell>
          <cell r="AA267">
            <v>0.2</v>
          </cell>
        </row>
        <row r="268">
          <cell r="O268">
            <v>0</v>
          </cell>
          <cell r="X268">
            <v>0.17</v>
          </cell>
          <cell r="AA268">
            <v>0.2</v>
          </cell>
        </row>
        <row r="269">
          <cell r="O269">
            <v>0</v>
          </cell>
          <cell r="X269">
            <v>0.17</v>
          </cell>
          <cell r="AA269">
            <v>0.2</v>
          </cell>
        </row>
        <row r="270">
          <cell r="O270">
            <v>0</v>
          </cell>
          <cell r="X270">
            <v>0.17</v>
          </cell>
          <cell r="AA270">
            <v>0.2</v>
          </cell>
        </row>
        <row r="271">
          <cell r="O271">
            <v>0</v>
          </cell>
          <cell r="X271">
            <v>0.17</v>
          </cell>
          <cell r="AA271">
            <v>0.2</v>
          </cell>
        </row>
        <row r="272">
          <cell r="O272">
            <v>0</v>
          </cell>
          <cell r="X272">
            <v>0.17</v>
          </cell>
          <cell r="AA272">
            <v>0.2</v>
          </cell>
        </row>
        <row r="273">
          <cell r="O273">
            <v>0</v>
          </cell>
          <cell r="X273">
            <v>0.17</v>
          </cell>
          <cell r="AA273">
            <v>0.2</v>
          </cell>
        </row>
      </sheetData>
      <sheetData sheetId="16"/>
      <sheetData sheetId="17">
        <row r="70">
          <cell r="Q70">
            <v>0</v>
          </cell>
        </row>
      </sheetData>
      <sheetData sheetId="18">
        <row r="18">
          <cell r="E18">
            <v>0</v>
          </cell>
        </row>
        <row r="27">
          <cell r="E27">
            <v>0</v>
          </cell>
        </row>
        <row r="50">
          <cell r="E50">
            <v>0</v>
          </cell>
        </row>
      </sheetData>
      <sheetData sheetId="19">
        <row r="15">
          <cell r="E15">
            <v>0</v>
          </cell>
        </row>
        <row r="19">
          <cell r="E19">
            <v>0</v>
          </cell>
        </row>
        <row r="29">
          <cell r="E29">
            <v>0</v>
          </cell>
        </row>
        <row r="36">
          <cell r="E36">
            <v>0</v>
          </cell>
        </row>
        <row r="47">
          <cell r="E47">
            <v>0</v>
          </cell>
        </row>
      </sheetData>
      <sheetData sheetId="20">
        <row r="15">
          <cell r="E15">
            <v>0</v>
          </cell>
        </row>
        <row r="19">
          <cell r="E19">
            <v>0</v>
          </cell>
        </row>
        <row r="29">
          <cell r="E29">
            <v>0</v>
          </cell>
        </row>
        <row r="46">
          <cell r="E46">
            <v>0</v>
          </cell>
        </row>
      </sheetData>
      <sheetData sheetId="21">
        <row r="17">
          <cell r="D17">
            <v>0</v>
          </cell>
        </row>
        <row r="19">
          <cell r="D19">
            <v>0</v>
          </cell>
        </row>
        <row r="23">
          <cell r="D23">
            <v>0</v>
          </cell>
        </row>
        <row r="29">
          <cell r="D29">
            <v>0</v>
          </cell>
        </row>
        <row r="30">
          <cell r="D30">
            <v>0</v>
          </cell>
        </row>
        <row r="31">
          <cell r="D31">
            <v>0</v>
          </cell>
        </row>
        <row r="37">
          <cell r="D37">
            <v>0</v>
          </cell>
        </row>
      </sheetData>
      <sheetData sheetId="22">
        <row r="81">
          <cell r="K81">
            <v>1</v>
          </cell>
          <cell r="L81">
            <v>0</v>
          </cell>
          <cell r="M81">
            <v>0</v>
          </cell>
          <cell r="N81">
            <v>0</v>
          </cell>
        </row>
        <row r="82">
          <cell r="K82">
            <v>0</v>
          </cell>
          <cell r="L82">
            <v>1</v>
          </cell>
          <cell r="M82">
            <v>0</v>
          </cell>
          <cell r="N82">
            <v>0.25</v>
          </cell>
        </row>
        <row r="83">
          <cell r="K83">
            <v>0</v>
          </cell>
          <cell r="L83">
            <v>0</v>
          </cell>
          <cell r="M83">
            <v>1</v>
          </cell>
          <cell r="N83">
            <v>0</v>
          </cell>
        </row>
        <row r="84">
          <cell r="K84">
            <v>0</v>
          </cell>
          <cell r="L84">
            <v>0.25</v>
          </cell>
          <cell r="M84">
            <v>0</v>
          </cell>
          <cell r="N84">
            <v>1</v>
          </cell>
        </row>
        <row r="88">
          <cell r="K88">
            <v>1</v>
          </cell>
          <cell r="L88">
            <v>0</v>
          </cell>
          <cell r="M88">
            <v>0</v>
          </cell>
          <cell r="N88">
            <v>0</v>
          </cell>
          <cell r="O88">
            <v>0</v>
          </cell>
          <cell r="P88">
            <v>0</v>
          </cell>
        </row>
        <row r="89">
          <cell r="K89">
            <v>0</v>
          </cell>
          <cell r="L89">
            <v>1</v>
          </cell>
          <cell r="M89">
            <v>0.5</v>
          </cell>
          <cell r="N89">
            <v>0</v>
          </cell>
          <cell r="O89">
            <v>0.5</v>
          </cell>
          <cell r="P89">
            <v>0</v>
          </cell>
        </row>
        <row r="90">
          <cell r="K90">
            <v>0</v>
          </cell>
          <cell r="L90">
            <v>0.5</v>
          </cell>
          <cell r="M90">
            <v>1</v>
          </cell>
          <cell r="N90">
            <v>0</v>
          </cell>
          <cell r="O90">
            <v>0.25</v>
          </cell>
          <cell r="P90">
            <v>0</v>
          </cell>
        </row>
        <row r="91">
          <cell r="K91">
            <v>0</v>
          </cell>
          <cell r="L91">
            <v>0</v>
          </cell>
          <cell r="M91">
            <v>0</v>
          </cell>
          <cell r="N91">
            <v>1</v>
          </cell>
          <cell r="O91">
            <v>0</v>
          </cell>
          <cell r="P91">
            <v>0</v>
          </cell>
        </row>
        <row r="92">
          <cell r="K92">
            <v>0</v>
          </cell>
          <cell r="L92">
            <v>0.5</v>
          </cell>
          <cell r="M92">
            <v>0.25</v>
          </cell>
          <cell r="N92">
            <v>0</v>
          </cell>
          <cell r="O92">
            <v>1</v>
          </cell>
          <cell r="P92">
            <v>0</v>
          </cell>
        </row>
        <row r="93">
          <cell r="K93">
            <v>0</v>
          </cell>
          <cell r="L93">
            <v>0</v>
          </cell>
          <cell r="M93">
            <v>0</v>
          </cell>
          <cell r="N93">
            <v>0</v>
          </cell>
          <cell r="O93">
            <v>0</v>
          </cell>
          <cell r="P93">
            <v>1</v>
          </cell>
        </row>
        <row r="98">
          <cell r="D98">
            <v>0</v>
          </cell>
          <cell r="L98">
            <v>0</v>
          </cell>
        </row>
        <row r="102">
          <cell r="K102">
            <v>1</v>
          </cell>
          <cell r="L102">
            <v>0.5</v>
          </cell>
        </row>
        <row r="103">
          <cell r="K103">
            <v>0.5</v>
          </cell>
          <cell r="L103">
            <v>1</v>
          </cell>
        </row>
        <row r="155">
          <cell r="K155">
            <v>1</v>
          </cell>
          <cell r="L155">
            <v>0.5</v>
          </cell>
        </row>
        <row r="156">
          <cell r="K156">
            <v>0.5</v>
          </cell>
          <cell r="L156">
            <v>1</v>
          </cell>
        </row>
        <row r="166">
          <cell r="C166">
            <v>1</v>
          </cell>
          <cell r="D166">
            <v>0</v>
          </cell>
          <cell r="E166">
            <v>0</v>
          </cell>
          <cell r="K166">
            <v>1</v>
          </cell>
          <cell r="L166">
            <v>0</v>
          </cell>
          <cell r="M166">
            <v>0</v>
          </cell>
        </row>
        <row r="167">
          <cell r="C167">
            <v>0</v>
          </cell>
          <cell r="D167">
            <v>1</v>
          </cell>
          <cell r="E167">
            <v>0</v>
          </cell>
          <cell r="K167">
            <v>0</v>
          </cell>
          <cell r="L167">
            <v>1</v>
          </cell>
          <cell r="M167">
            <v>0</v>
          </cell>
        </row>
        <row r="168">
          <cell r="C168">
            <v>0</v>
          </cell>
          <cell r="D168">
            <v>0</v>
          </cell>
          <cell r="E168">
            <v>1</v>
          </cell>
          <cell r="K168">
            <v>0</v>
          </cell>
          <cell r="L168">
            <v>0</v>
          </cell>
          <cell r="M168">
            <v>1</v>
          </cell>
        </row>
        <row r="189">
          <cell r="C189">
            <v>1</v>
          </cell>
          <cell r="D189">
            <v>0.25</v>
          </cell>
          <cell r="E189">
            <v>0.25</v>
          </cell>
          <cell r="F189">
            <v>0</v>
          </cell>
          <cell r="G189">
            <v>0.25</v>
          </cell>
          <cell r="H189">
            <v>0</v>
          </cell>
          <cell r="I189">
            <v>0.25</v>
          </cell>
          <cell r="J189">
            <v>0</v>
          </cell>
          <cell r="K189">
            <v>0.25</v>
          </cell>
          <cell r="L189">
            <v>0</v>
          </cell>
          <cell r="M189">
            <v>0</v>
          </cell>
          <cell r="N189">
            <v>0</v>
          </cell>
        </row>
        <row r="190">
          <cell r="C190">
            <v>0.25</v>
          </cell>
          <cell r="D190">
            <v>1</v>
          </cell>
          <cell r="E190">
            <v>0</v>
          </cell>
          <cell r="F190">
            <v>0</v>
          </cell>
          <cell r="G190">
            <v>0</v>
          </cell>
          <cell r="H190">
            <v>0</v>
          </cell>
          <cell r="I190">
            <v>0.25</v>
          </cell>
          <cell r="J190">
            <v>0.25</v>
          </cell>
          <cell r="K190">
            <v>0.25</v>
          </cell>
          <cell r="L190">
            <v>0</v>
          </cell>
          <cell r="M190">
            <v>0</v>
          </cell>
          <cell r="N190">
            <v>0</v>
          </cell>
        </row>
        <row r="191">
          <cell r="C191">
            <v>0.25</v>
          </cell>
          <cell r="D191">
            <v>0</v>
          </cell>
          <cell r="E191">
            <v>1</v>
          </cell>
          <cell r="F191">
            <v>0</v>
          </cell>
          <cell r="G191">
            <v>0</v>
          </cell>
          <cell r="H191">
            <v>0</v>
          </cell>
          <cell r="I191">
            <v>0</v>
          </cell>
          <cell r="J191">
            <v>0.25</v>
          </cell>
          <cell r="K191">
            <v>0.25</v>
          </cell>
          <cell r="L191">
            <v>0</v>
          </cell>
          <cell r="M191">
            <v>0.25</v>
          </cell>
          <cell r="N191">
            <v>0</v>
          </cell>
        </row>
        <row r="192">
          <cell r="C192">
            <v>0</v>
          </cell>
          <cell r="D192">
            <v>0</v>
          </cell>
          <cell r="E192">
            <v>0</v>
          </cell>
          <cell r="F192">
            <v>1</v>
          </cell>
          <cell r="G192">
            <v>0</v>
          </cell>
          <cell r="H192">
            <v>0</v>
          </cell>
          <cell r="I192">
            <v>0</v>
          </cell>
          <cell r="J192">
            <v>0.25</v>
          </cell>
          <cell r="K192">
            <v>0.25</v>
          </cell>
          <cell r="L192">
            <v>0</v>
          </cell>
          <cell r="M192">
            <v>0.25</v>
          </cell>
          <cell r="N192">
            <v>0.25</v>
          </cell>
        </row>
        <row r="193">
          <cell r="C193">
            <v>0.25</v>
          </cell>
          <cell r="D193">
            <v>0</v>
          </cell>
          <cell r="E193">
            <v>0</v>
          </cell>
          <cell r="F193">
            <v>0</v>
          </cell>
          <cell r="G193">
            <v>1</v>
          </cell>
          <cell r="H193">
            <v>0.25</v>
          </cell>
          <cell r="I193">
            <v>0.25</v>
          </cell>
          <cell r="J193">
            <v>0</v>
          </cell>
          <cell r="K193">
            <v>0.25</v>
          </cell>
          <cell r="L193">
            <v>0.25</v>
          </cell>
          <cell r="M193">
            <v>0</v>
          </cell>
          <cell r="N193">
            <v>0</v>
          </cell>
        </row>
        <row r="194">
          <cell r="C194">
            <v>0</v>
          </cell>
          <cell r="D194">
            <v>0</v>
          </cell>
          <cell r="E194">
            <v>0</v>
          </cell>
          <cell r="F194">
            <v>0</v>
          </cell>
          <cell r="G194">
            <v>0.25</v>
          </cell>
          <cell r="H194">
            <v>1</v>
          </cell>
          <cell r="I194">
            <v>0.25</v>
          </cell>
          <cell r="J194">
            <v>0</v>
          </cell>
          <cell r="K194">
            <v>0.25</v>
          </cell>
          <cell r="L194">
            <v>0.25</v>
          </cell>
          <cell r="M194">
            <v>0</v>
          </cell>
          <cell r="N194">
            <v>0</v>
          </cell>
        </row>
        <row r="195">
          <cell r="C195">
            <v>0.25</v>
          </cell>
          <cell r="D195">
            <v>0.25</v>
          </cell>
          <cell r="E195">
            <v>0</v>
          </cell>
          <cell r="F195">
            <v>0</v>
          </cell>
          <cell r="G195">
            <v>0.25</v>
          </cell>
          <cell r="H195">
            <v>0.25</v>
          </cell>
          <cell r="I195">
            <v>1</v>
          </cell>
          <cell r="J195">
            <v>0</v>
          </cell>
          <cell r="K195">
            <v>0.25</v>
          </cell>
          <cell r="L195">
            <v>0.25</v>
          </cell>
          <cell r="M195">
            <v>0</v>
          </cell>
          <cell r="N195">
            <v>0</v>
          </cell>
        </row>
        <row r="196">
          <cell r="C196">
            <v>0</v>
          </cell>
          <cell r="D196">
            <v>0.25</v>
          </cell>
          <cell r="E196">
            <v>0.25</v>
          </cell>
          <cell r="F196">
            <v>0.25</v>
          </cell>
          <cell r="G196">
            <v>0</v>
          </cell>
          <cell r="H196">
            <v>0</v>
          </cell>
          <cell r="I196">
            <v>0</v>
          </cell>
          <cell r="J196">
            <v>1</v>
          </cell>
          <cell r="K196">
            <v>0.25</v>
          </cell>
          <cell r="L196">
            <v>0</v>
          </cell>
          <cell r="M196">
            <v>0</v>
          </cell>
          <cell r="N196">
            <v>0.25</v>
          </cell>
        </row>
        <row r="197">
          <cell r="C197">
            <v>0.25</v>
          </cell>
          <cell r="D197">
            <v>0.25</v>
          </cell>
          <cell r="E197">
            <v>0.25</v>
          </cell>
          <cell r="F197">
            <v>0.25</v>
          </cell>
          <cell r="G197">
            <v>0.25</v>
          </cell>
          <cell r="H197">
            <v>0.25</v>
          </cell>
          <cell r="I197">
            <v>0.25</v>
          </cell>
          <cell r="J197">
            <v>0.25</v>
          </cell>
          <cell r="K197">
            <v>1</v>
          </cell>
          <cell r="L197">
            <v>0</v>
          </cell>
          <cell r="M197">
            <v>0.25</v>
          </cell>
          <cell r="N197">
            <v>0</v>
          </cell>
        </row>
        <row r="198">
          <cell r="C198">
            <v>0</v>
          </cell>
          <cell r="D198">
            <v>0</v>
          </cell>
          <cell r="E198">
            <v>0</v>
          </cell>
          <cell r="F198">
            <v>0</v>
          </cell>
          <cell r="G198">
            <v>0.25</v>
          </cell>
          <cell r="H198">
            <v>0.25</v>
          </cell>
          <cell r="I198">
            <v>0.25</v>
          </cell>
          <cell r="J198">
            <v>0</v>
          </cell>
          <cell r="K198">
            <v>0</v>
          </cell>
          <cell r="L198">
            <v>1</v>
          </cell>
          <cell r="M198">
            <v>0</v>
          </cell>
          <cell r="N198">
            <v>0</v>
          </cell>
        </row>
        <row r="199">
          <cell r="C199">
            <v>0</v>
          </cell>
          <cell r="D199">
            <v>0</v>
          </cell>
          <cell r="E199">
            <v>0.25</v>
          </cell>
          <cell r="F199">
            <v>0.25</v>
          </cell>
          <cell r="G199">
            <v>0</v>
          </cell>
          <cell r="H199">
            <v>0</v>
          </cell>
          <cell r="I199">
            <v>0</v>
          </cell>
          <cell r="J199">
            <v>0</v>
          </cell>
          <cell r="K199">
            <v>0.25</v>
          </cell>
          <cell r="L199">
            <v>0</v>
          </cell>
          <cell r="M199">
            <v>1</v>
          </cell>
          <cell r="N199">
            <v>0</v>
          </cell>
        </row>
        <row r="200">
          <cell r="C200">
            <v>0</v>
          </cell>
          <cell r="D200">
            <v>0</v>
          </cell>
          <cell r="E200">
            <v>0</v>
          </cell>
          <cell r="F200">
            <v>0.25</v>
          </cell>
          <cell r="G200">
            <v>0</v>
          </cell>
          <cell r="H200">
            <v>0</v>
          </cell>
          <cell r="I200">
            <v>0</v>
          </cell>
          <cell r="J200">
            <v>0.25</v>
          </cell>
          <cell r="K200">
            <v>0</v>
          </cell>
          <cell r="L200">
            <v>0</v>
          </cell>
          <cell r="M200">
            <v>0</v>
          </cell>
          <cell r="N200">
            <v>1</v>
          </cell>
        </row>
        <row r="211">
          <cell r="C211">
            <v>1</v>
          </cell>
          <cell r="D211">
            <v>0.75</v>
          </cell>
          <cell r="E211">
            <v>0</v>
          </cell>
          <cell r="F211">
            <v>0</v>
          </cell>
        </row>
        <row r="212">
          <cell r="C212">
            <v>0.75</v>
          </cell>
          <cell r="D212">
            <v>1</v>
          </cell>
          <cell r="E212">
            <v>0</v>
          </cell>
          <cell r="F212">
            <v>0</v>
          </cell>
        </row>
        <row r="213">
          <cell r="C213">
            <v>0</v>
          </cell>
          <cell r="D213">
            <v>0</v>
          </cell>
          <cell r="E213">
            <v>1</v>
          </cell>
          <cell r="F213">
            <v>0</v>
          </cell>
        </row>
        <row r="214">
          <cell r="C214">
            <v>0</v>
          </cell>
          <cell r="D214">
            <v>0</v>
          </cell>
          <cell r="E214">
            <v>0</v>
          </cell>
          <cell r="F214">
            <v>1</v>
          </cell>
        </row>
        <row r="257">
          <cell r="C257">
            <v>1</v>
          </cell>
          <cell r="D257">
            <v>0.25</v>
          </cell>
          <cell r="E257">
            <v>0.25</v>
          </cell>
          <cell r="F257">
            <v>0.25</v>
          </cell>
        </row>
        <row r="258">
          <cell r="C258">
            <v>0.25</v>
          </cell>
          <cell r="D258">
            <v>1</v>
          </cell>
          <cell r="E258">
            <v>0.25</v>
          </cell>
          <cell r="F258">
            <v>0.25</v>
          </cell>
        </row>
        <row r="259">
          <cell r="C259">
            <v>0.25</v>
          </cell>
          <cell r="D259">
            <v>0.25</v>
          </cell>
          <cell r="E259">
            <v>1</v>
          </cell>
          <cell r="F259">
            <v>0.25</v>
          </cell>
        </row>
        <row r="260">
          <cell r="C260">
            <v>0.25</v>
          </cell>
          <cell r="D260">
            <v>0.25</v>
          </cell>
          <cell r="E260">
            <v>0.25</v>
          </cell>
          <cell r="F260">
            <v>1</v>
          </cell>
        </row>
      </sheetData>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rticipant Information"/>
      <sheetName val="EBS - Assets"/>
      <sheetName val="EBS - Direct TPs"/>
      <sheetName val="EBS - Reins TPs"/>
      <sheetName val="EBS - Other Liab"/>
      <sheetName val="EBS - Capital"/>
      <sheetName val="Own Funds"/>
      <sheetName val="Market Risk Inputs"/>
      <sheetName val="Credit Spread Risk"/>
      <sheetName val="Counterparty Default Risk"/>
      <sheetName val="Premium and Reserve Risk"/>
      <sheetName val="DIV"/>
      <sheetName val="Lapse Risk"/>
      <sheetName val="Catastrophe Risk"/>
      <sheetName val="Health_Prem &amp; Reserve Risk"/>
      <sheetName val="Health_DIV"/>
      <sheetName val="Health_Lapse Risk"/>
      <sheetName val="Health_Catastrophe Risk"/>
      <sheetName val="Market Risk"/>
      <sheetName val="Non-Life Underwriting Risk"/>
      <sheetName val="Non-SLT Health Risk"/>
      <sheetName val="SCR Summary"/>
      <sheetName val="Data"/>
      <sheetName val="SCR Structure"/>
    </sheetNames>
    <sheetDataSet>
      <sheetData sheetId="0"/>
      <sheetData sheetId="1"/>
      <sheetData sheetId="2"/>
      <sheetData sheetId="3">
        <row r="119">
          <cell r="J11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workbookViewId="0">
      <selection activeCell="B17" sqref="B17"/>
    </sheetView>
  </sheetViews>
  <sheetFormatPr defaultColWidth="0" defaultRowHeight="12.75" zeroHeight="1"/>
  <cols>
    <col min="1" max="1" width="2.140625" style="13" customWidth="1"/>
    <col min="2" max="2" width="31.85546875" style="13" customWidth="1"/>
    <col min="3" max="3" width="12.5703125" style="13" customWidth="1"/>
    <col min="4" max="4" width="60.42578125" style="13" customWidth="1"/>
    <col min="5" max="5" width="2.140625" style="13" customWidth="1"/>
    <col min="6" max="6" width="12.85546875" style="13" customWidth="1"/>
    <col min="7" max="7" width="2.140625" style="13" customWidth="1"/>
    <col min="8" max="8" width="2.42578125" style="13" customWidth="1"/>
    <col min="9" max="9" width="0" style="13" hidden="1" customWidth="1"/>
    <col min="10" max="16384" width="10.42578125" style="13" hidden="1"/>
  </cols>
  <sheetData>
    <row r="1" spans="1:9" s="9" customFormat="1" ht="15.75">
      <c r="A1" s="6" t="str">
        <f ca="1">RIGHT(CELL("filename",$A$1),LEN(CELL("filename",$A$1))-FIND("]",CELL("filename",$A$1)))</f>
        <v>Index</v>
      </c>
      <c r="B1" s="7"/>
      <c r="C1" s="8"/>
      <c r="D1" s="8"/>
      <c r="E1" s="6"/>
      <c r="F1" s="8"/>
      <c r="G1" s="6"/>
      <c r="H1" s="8"/>
      <c r="I1" s="8"/>
    </row>
    <row r="2" spans="1:9" s="12" customFormat="1">
      <c r="A2" s="10"/>
      <c r="B2" s="10"/>
      <c r="C2" s="10"/>
      <c r="D2" s="10"/>
      <c r="E2" s="10"/>
      <c r="F2" s="11"/>
      <c r="G2" s="10"/>
      <c r="I2" s="10"/>
    </row>
    <row r="3" spans="1:9"/>
    <row r="4" spans="1:9" s="162" customFormat="1" ht="24" customHeight="1">
      <c r="A4" s="162" t="s">
        <v>42</v>
      </c>
    </row>
    <row r="5" spans="1:9"/>
    <row r="6" spans="1:9" s="162" customFormat="1">
      <c r="A6" s="162" t="s">
        <v>22</v>
      </c>
    </row>
    <row r="7" spans="1:9"/>
    <row r="8" spans="1:9" s="162" customFormat="1">
      <c r="A8" s="162" t="s">
        <v>37</v>
      </c>
    </row>
    <row r="9" spans="1:9">
      <c r="B9" s="132"/>
      <c r="C9" s="132"/>
      <c r="D9" s="132"/>
      <c r="E9" s="132"/>
      <c r="F9" s="132"/>
    </row>
    <row r="10" spans="1:9" ht="12.75" customHeight="1" thickBot="1">
      <c r="A10" s="13" t="s">
        <v>40</v>
      </c>
    </row>
    <row r="11" spans="1:9" ht="13.5" thickBot="1">
      <c r="D11" s="14"/>
      <c r="E11" s="15"/>
      <c r="F11" s="16" t="s">
        <v>7</v>
      </c>
      <c r="G11" s="17"/>
    </row>
    <row r="12" spans="1:9" ht="12.75" customHeight="1">
      <c r="B12" s="152" t="s">
        <v>41</v>
      </c>
      <c r="C12" s="153">
        <v>2</v>
      </c>
      <c r="D12" s="18"/>
      <c r="E12" s="19"/>
      <c r="F12" s="20"/>
      <c r="G12" s="21"/>
    </row>
    <row r="13" spans="1:9">
      <c r="B13" s="152"/>
      <c r="C13" s="154"/>
      <c r="D13" s="18"/>
      <c r="E13" s="22"/>
      <c r="F13" s="156" t="s">
        <v>8</v>
      </c>
      <c r="G13" s="23"/>
    </row>
    <row r="14" spans="1:9" ht="5.25" customHeight="1">
      <c r="D14" s="18"/>
      <c r="E14" s="22"/>
      <c r="F14" s="24"/>
      <c r="G14" s="23"/>
    </row>
    <row r="15" spans="1:9">
      <c r="D15" s="18"/>
      <c r="E15" s="22"/>
      <c r="F15" s="25" t="s">
        <v>9</v>
      </c>
      <c r="G15" s="23"/>
    </row>
    <row r="16" spans="1:9" ht="5.25" customHeight="1">
      <c r="D16" s="18"/>
      <c r="E16" s="22"/>
      <c r="F16" s="24"/>
      <c r="G16" s="23"/>
    </row>
    <row r="17" spans="2:7" ht="38.25" customHeight="1">
      <c r="D17" s="18"/>
      <c r="E17" s="22"/>
      <c r="F17" s="130" t="s">
        <v>21</v>
      </c>
      <c r="G17" s="23"/>
    </row>
    <row r="18" spans="2:7" ht="5.25" customHeight="1">
      <c r="D18" s="18"/>
      <c r="E18" s="22"/>
      <c r="F18" s="24"/>
      <c r="G18" s="23"/>
    </row>
    <row r="19" spans="2:7">
      <c r="D19" s="18"/>
      <c r="E19" s="22"/>
      <c r="F19" s="26" t="s">
        <v>10</v>
      </c>
      <c r="G19" s="23"/>
    </row>
    <row r="20" spans="2:7" ht="5.25" customHeight="1">
      <c r="D20" s="18"/>
      <c r="E20" s="22"/>
      <c r="F20" s="24"/>
      <c r="G20" s="23"/>
    </row>
    <row r="21" spans="2:7">
      <c r="D21" s="18"/>
      <c r="E21" s="22"/>
      <c r="F21" s="27" t="s">
        <v>10</v>
      </c>
      <c r="G21" s="23"/>
    </row>
    <row r="22" spans="2:7" ht="13.5" thickBot="1">
      <c r="D22" s="18"/>
      <c r="E22" s="28"/>
      <c r="F22" s="29"/>
      <c r="G22" s="30"/>
    </row>
    <row r="23" spans="2:7" ht="13.5" thickBot="1"/>
    <row r="24" spans="2:7" ht="13.5" thickBot="1">
      <c r="B24" s="31" t="s">
        <v>11</v>
      </c>
      <c r="C24" s="32"/>
      <c r="D24" s="33" t="s">
        <v>12</v>
      </c>
      <c r="E24" s="33"/>
      <c r="F24" s="131"/>
      <c r="G24" s="34"/>
    </row>
    <row r="25" spans="2:7">
      <c r="B25" s="35"/>
      <c r="C25" s="36"/>
      <c r="D25" s="37"/>
      <c r="E25" s="37"/>
      <c r="F25" s="38"/>
      <c r="G25" s="39"/>
    </row>
    <row r="26" spans="2:7" ht="45" customHeight="1">
      <c r="B26" s="40" t="str">
        <f ca="1">RIGHT(CELL("filename",Concentration_Risk!$A$1),LEN(CELL("filename",Concentration_Risk!$A$1))-FIND("]",CELL("filename",$A$1)))</f>
        <v>Concentration_Risk</v>
      </c>
      <c r="C26" s="41"/>
      <c r="D26" s="161" t="s">
        <v>38</v>
      </c>
      <c r="E26" s="161"/>
      <c r="F26" s="161"/>
      <c r="G26" s="42"/>
    </row>
    <row r="27" spans="2:7" ht="5.25" customHeight="1">
      <c r="B27" s="43"/>
      <c r="C27" s="44"/>
      <c r="D27" s="18"/>
      <c r="E27" s="18"/>
      <c r="F27" s="45"/>
      <c r="G27" s="42"/>
    </row>
    <row r="28" spans="2:7">
      <c r="B28" s="40" t="str">
        <f ca="1">RIGHT(CELL("filename",Data!$A$1),LEN(CELL("filename",Data!$A$1))-FIND("]",CELL("filename",$A$1)))</f>
        <v>Data</v>
      </c>
      <c r="C28" s="41"/>
      <c r="D28" s="161" t="s">
        <v>23</v>
      </c>
      <c r="E28" s="161"/>
      <c r="F28" s="161"/>
      <c r="G28" s="42"/>
    </row>
    <row r="29" spans="2:7" ht="6" customHeight="1" thickBot="1">
      <c r="B29" s="46"/>
      <c r="C29" s="47"/>
      <c r="D29" s="48"/>
      <c r="E29" s="48"/>
      <c r="F29" s="49"/>
      <c r="G29" s="50"/>
    </row>
    <row r="30" spans="2:7"/>
    <row r="31" spans="2:7" hidden="1"/>
    <row r="32" spans="2: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t="12.75" hidden="1" customHeight="1"/>
    <row r="110" ht="12.75" hidden="1" customHeight="1"/>
    <row r="111" ht="12.75" hidden="1" customHeight="1"/>
    <row r="112" ht="12.75" hidden="1" customHeight="1"/>
    <row r="113" ht="12.75" hidden="1" customHeight="1"/>
    <row r="114" ht="12.75" hidden="1" customHeight="1"/>
    <row r="115"/>
    <row r="116"/>
    <row r="117"/>
    <row r="118"/>
    <row r="119"/>
    <row r="120"/>
  </sheetData>
  <mergeCells count="5">
    <mergeCell ref="D26:F26"/>
    <mergeCell ref="D28:F28"/>
    <mergeCell ref="A4:XFD4"/>
    <mergeCell ref="A6:XFD6"/>
    <mergeCell ref="A8:XFD8"/>
  </mergeCells>
  <conditionalFormatting sqref="F27">
    <cfRule type="cellIs" dxfId="3" priority="1" operator="equal">
      <formula>"May be incomplete"</formula>
    </cfRule>
    <cfRule type="cellIs" dxfId="2" priority="2" operator="equal">
      <formula>"N/A"</formula>
    </cfRule>
    <cfRule type="cellIs" dxfId="1" priority="3" operator="equal">
      <formula>"Complete"</formula>
    </cfRule>
    <cfRule type="cellIs" dxfId="0" priority="4" operator="equal">
      <formula>"Incomplete"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27"/>
  <sheetViews>
    <sheetView showGridLines="0" tabSelected="1" topLeftCell="C1" zoomScale="96" zoomScaleNormal="100" workbookViewId="0">
      <selection activeCell="W22" sqref="W22"/>
    </sheetView>
  </sheetViews>
  <sheetFormatPr defaultColWidth="11.42578125" defaultRowHeight="12.75" zeroHeight="1"/>
  <cols>
    <col min="1" max="2" width="1.5703125" style="3" customWidth="1"/>
    <col min="3" max="3" width="72.42578125" style="1" customWidth="1"/>
    <col min="4" max="5" width="1.5703125" style="1" customWidth="1"/>
    <col min="6" max="6" width="23.85546875" style="57" customWidth="1"/>
    <col min="7" max="7" width="1.5703125" style="57" customWidth="1"/>
    <col min="8" max="8" width="37.28515625" style="1" customWidth="1"/>
    <col min="9" max="9" width="1.5703125" style="1" customWidth="1"/>
    <col min="10" max="10" width="14.85546875" style="1" customWidth="1"/>
    <col min="11" max="11" width="1.5703125" style="1" customWidth="1"/>
    <col min="12" max="12" width="13.42578125" style="1" customWidth="1"/>
    <col min="13" max="13" width="1.5703125" style="1" customWidth="1"/>
    <col min="14" max="14" width="11.42578125" style="1" customWidth="1"/>
    <col min="15" max="15" width="1.42578125" style="1" customWidth="1"/>
    <col min="16" max="16" width="11.85546875" style="1" customWidth="1"/>
    <col min="17" max="17" width="1.5703125" style="1" customWidth="1"/>
    <col min="18" max="18" width="13.42578125" style="1" customWidth="1"/>
    <col min="19" max="19" width="1.5703125" style="1" customWidth="1"/>
    <col min="20" max="20" width="1.85546875" style="1" customWidth="1"/>
    <col min="21" max="21" width="1.5703125" style="1" customWidth="1"/>
    <col min="22" max="22" width="11.5703125" style="1" customWidth="1"/>
    <col min="23" max="23" width="1.5703125" style="1" customWidth="1"/>
    <col min="24" max="24" width="7.140625" style="1" customWidth="1"/>
    <col min="25" max="25" width="1.85546875" style="1" customWidth="1"/>
    <col min="26" max="26" width="1.5703125" style="1" customWidth="1"/>
    <col min="27" max="27" width="7.42578125" style="1" customWidth="1"/>
    <col min="28" max="28" width="10.140625" style="3" customWidth="1"/>
    <col min="29" max="29" width="1.5703125" style="3" customWidth="1"/>
    <col min="30" max="30" width="1.5703125" style="1" customWidth="1"/>
    <col min="31" max="31" width="13.42578125" style="1" customWidth="1"/>
    <col min="32" max="16384" width="11.42578125" style="3"/>
  </cols>
  <sheetData>
    <row r="1" spans="1:31" ht="18">
      <c r="A1" s="51" t="str">
        <f ca="1">RIGHT(CELL("filename",$A$1),LEN(CELL("filename",$A$1))-FIND("]",CELL("filename",$A$1)))</f>
        <v>Concentration_Risk</v>
      </c>
      <c r="B1" s="51"/>
      <c r="C1" s="7"/>
      <c r="D1" s="7"/>
      <c r="E1" s="8"/>
      <c r="F1" s="53"/>
      <c r="G1" s="53"/>
      <c r="H1" s="8"/>
      <c r="I1" s="8"/>
      <c r="J1" s="8"/>
      <c r="K1" s="8"/>
      <c r="L1" s="8"/>
      <c r="M1" s="8"/>
      <c r="N1" s="8"/>
      <c r="O1" s="8"/>
      <c r="P1" s="8"/>
      <c r="Q1" s="8"/>
      <c r="R1" s="8"/>
      <c r="S1" s="8"/>
      <c r="T1" s="8"/>
      <c r="U1" s="8"/>
      <c r="V1" s="8"/>
      <c r="W1" s="8"/>
      <c r="X1" s="8"/>
      <c r="Y1" s="8"/>
      <c r="Z1" s="8"/>
      <c r="AA1" s="8"/>
      <c r="AB1" s="8"/>
      <c r="AC1" s="8"/>
      <c r="AD1" s="8"/>
      <c r="AE1" s="8"/>
    </row>
    <row r="2" spans="1:31">
      <c r="A2" s="10"/>
      <c r="B2" s="10"/>
      <c r="C2" s="10"/>
      <c r="D2" s="10"/>
      <c r="E2" s="10"/>
      <c r="F2" s="54"/>
      <c r="G2" s="54"/>
      <c r="H2" s="10"/>
      <c r="I2" s="10"/>
      <c r="J2" s="10"/>
      <c r="K2" s="10"/>
      <c r="L2" s="10"/>
      <c r="M2" s="10"/>
      <c r="N2" s="10"/>
      <c r="O2" s="10"/>
      <c r="P2" s="10"/>
      <c r="Q2" s="10"/>
      <c r="R2" s="10"/>
      <c r="S2" s="10"/>
      <c r="T2" s="10"/>
      <c r="U2" s="10"/>
      <c r="V2" s="10"/>
      <c r="W2" s="10"/>
      <c r="X2" s="10"/>
      <c r="Y2" s="10"/>
      <c r="Z2" s="10"/>
      <c r="AA2" s="10"/>
      <c r="AB2" s="10"/>
      <c r="AC2" s="10"/>
      <c r="AD2" s="10"/>
      <c r="AE2" s="10"/>
    </row>
    <row r="3" spans="1:31" ht="32.450000000000003" customHeight="1" thickBot="1">
      <c r="C3" s="163" t="s">
        <v>47</v>
      </c>
      <c r="D3" s="163"/>
      <c r="E3" s="163"/>
      <c r="F3" s="163"/>
      <c r="G3" s="163"/>
      <c r="H3" s="163"/>
      <c r="I3" s="163"/>
      <c r="J3" s="163"/>
      <c r="K3" s="163"/>
      <c r="L3" s="163"/>
      <c r="M3" s="163"/>
      <c r="N3" s="163"/>
      <c r="O3" s="3"/>
      <c r="P3" s="3"/>
      <c r="Q3" s="3"/>
      <c r="R3" s="3"/>
      <c r="S3" s="3"/>
      <c r="T3" s="3"/>
      <c r="U3" s="3"/>
      <c r="V3" s="3"/>
      <c r="W3" s="3"/>
      <c r="X3" s="3"/>
      <c r="Y3" s="3"/>
      <c r="Z3" s="3"/>
      <c r="AA3" s="3"/>
      <c r="AD3" s="3"/>
      <c r="AE3" s="3"/>
    </row>
    <row r="4" spans="1:31" ht="6" customHeight="1" thickBot="1">
      <c r="B4" s="62"/>
      <c r="C4" s="68"/>
      <c r="D4" s="68"/>
      <c r="E4" s="68"/>
      <c r="F4" s="63"/>
      <c r="G4" s="64"/>
      <c r="H4" s="3"/>
      <c r="I4" s="3"/>
      <c r="J4" s="3"/>
      <c r="K4" s="3"/>
      <c r="L4" s="3"/>
      <c r="M4" s="3"/>
      <c r="N4" s="3"/>
      <c r="O4" s="3"/>
      <c r="P4" s="3"/>
      <c r="Q4" s="3"/>
      <c r="R4" s="3"/>
      <c r="S4" s="3"/>
      <c r="T4" s="3"/>
      <c r="U4" s="3"/>
      <c r="V4" s="3"/>
      <c r="W4" s="3"/>
      <c r="X4" s="3"/>
      <c r="Y4" s="3"/>
      <c r="Z4" s="3"/>
      <c r="AA4" s="3"/>
      <c r="AD4" s="3"/>
      <c r="AE4" s="3"/>
    </row>
    <row r="5" spans="1:31" s="4" customFormat="1" ht="24" customHeight="1" thickBot="1">
      <c r="B5" s="78"/>
      <c r="C5" s="96" t="s">
        <v>24</v>
      </c>
      <c r="D5" s="96"/>
      <c r="E5" s="96"/>
      <c r="F5" s="159"/>
      <c r="G5" s="80"/>
      <c r="H5" s="166" t="s">
        <v>39</v>
      </c>
      <c r="I5" s="167"/>
      <c r="J5" s="167"/>
      <c r="K5" s="167"/>
      <c r="L5" s="167"/>
      <c r="M5" s="167"/>
      <c r="N5" s="167"/>
      <c r="O5" s="167"/>
      <c r="P5" s="167"/>
      <c r="Q5" s="167"/>
      <c r="R5" s="167"/>
      <c r="S5" s="167"/>
      <c r="T5" s="167"/>
      <c r="U5" s="167"/>
      <c r="V5" s="167"/>
      <c r="W5" s="167"/>
      <c r="X5" s="167"/>
      <c r="Y5" s="167"/>
      <c r="Z5" s="167"/>
      <c r="AA5" s="167"/>
      <c r="AB5" s="167"/>
      <c r="AC5" s="167"/>
      <c r="AD5" s="167"/>
      <c r="AE5" s="167"/>
    </row>
    <row r="6" spans="1:31" s="4" customFormat="1" ht="6" customHeight="1" thickBot="1">
      <c r="B6" s="78"/>
      <c r="C6" s="79"/>
      <c r="D6" s="79"/>
      <c r="E6" s="79"/>
      <c r="F6" s="79"/>
      <c r="G6" s="80"/>
      <c r="H6" s="81"/>
      <c r="I6" s="81"/>
      <c r="J6" s="81"/>
      <c r="K6" s="81"/>
      <c r="L6" s="81"/>
      <c r="M6" s="81"/>
      <c r="N6" s="81"/>
      <c r="O6" s="81"/>
      <c r="P6" s="81"/>
      <c r="Q6" s="81"/>
      <c r="R6" s="82"/>
      <c r="S6" s="82"/>
      <c r="T6" s="82"/>
      <c r="U6" s="82"/>
    </row>
    <row r="7" spans="1:31" s="4" customFormat="1" ht="13.5" thickBot="1">
      <c r="B7" s="78"/>
      <c r="C7" s="165" t="s">
        <v>45</v>
      </c>
      <c r="D7" s="165"/>
      <c r="E7" s="83"/>
      <c r="F7" s="133">
        <f>SQRT(SUMSQ(R22:R280))</f>
        <v>0</v>
      </c>
      <c r="G7" s="84"/>
      <c r="H7" s="5"/>
      <c r="I7" s="5"/>
      <c r="J7" s="5"/>
      <c r="K7" s="5"/>
      <c r="L7" s="5"/>
      <c r="M7" s="5"/>
      <c r="N7" s="5"/>
      <c r="O7" s="5"/>
      <c r="P7" s="5"/>
      <c r="Q7" s="5"/>
      <c r="R7" s="5"/>
      <c r="S7" s="5"/>
      <c r="T7" s="5"/>
      <c r="U7" s="5"/>
      <c r="V7" s="5"/>
      <c r="W7" s="5"/>
    </row>
    <row r="8" spans="1:31" ht="6" customHeight="1" thickBot="1">
      <c r="B8" s="65"/>
      <c r="C8" s="69"/>
      <c r="D8" s="69"/>
      <c r="E8" s="69"/>
      <c r="F8" s="66"/>
      <c r="G8" s="67"/>
      <c r="H8" s="5"/>
      <c r="I8" s="5"/>
      <c r="J8" s="5"/>
      <c r="K8" s="5"/>
      <c r="L8" s="5"/>
      <c r="M8" s="5"/>
      <c r="N8" s="5"/>
      <c r="O8" s="5"/>
      <c r="P8" s="5"/>
      <c r="Q8" s="5"/>
      <c r="R8" s="5"/>
      <c r="S8" s="5"/>
      <c r="T8" s="5"/>
      <c r="U8" s="5"/>
      <c r="V8" s="5"/>
      <c r="W8" s="5"/>
      <c r="X8" s="3"/>
      <c r="Y8" s="3"/>
      <c r="Z8" s="3"/>
      <c r="AA8" s="3"/>
      <c r="AD8" s="3"/>
      <c r="AE8" s="3"/>
    </row>
    <row r="9" spans="1:31" ht="13.5" thickBot="1">
      <c r="C9" s="3"/>
      <c r="D9" s="3"/>
      <c r="F9" s="55"/>
      <c r="G9" s="55"/>
      <c r="H9" s="3"/>
      <c r="I9" s="3"/>
      <c r="J9" s="3"/>
      <c r="K9" s="3"/>
      <c r="L9" s="3"/>
      <c r="M9" s="3"/>
      <c r="N9" s="3"/>
      <c r="O9" s="3"/>
      <c r="P9" s="3"/>
      <c r="Q9" s="3"/>
      <c r="R9" s="3"/>
      <c r="S9" s="3"/>
      <c r="T9" s="3"/>
      <c r="U9" s="3"/>
      <c r="V9" s="3"/>
      <c r="W9" s="3"/>
      <c r="X9" s="3"/>
      <c r="Y9" s="3"/>
      <c r="Z9" s="3"/>
      <c r="AA9" s="3"/>
      <c r="AD9" s="3"/>
      <c r="AE9" s="3"/>
    </row>
    <row r="10" spans="1:31" ht="15.75" customHeight="1" thickBot="1">
      <c r="B10" s="61"/>
      <c r="C10" s="59" t="s">
        <v>16</v>
      </c>
      <c r="D10" s="59"/>
      <c r="E10" s="59"/>
      <c r="F10" s="59" t="s">
        <v>17</v>
      </c>
      <c r="G10" s="59"/>
      <c r="H10" s="59"/>
      <c r="I10" s="59"/>
      <c r="J10" s="59"/>
      <c r="K10" s="59"/>
      <c r="L10" s="59"/>
      <c r="M10" s="59"/>
      <c r="N10" s="59"/>
      <c r="O10" s="59"/>
      <c r="P10" s="59"/>
      <c r="Q10" s="59"/>
      <c r="R10" s="59"/>
      <c r="S10" s="59"/>
      <c r="T10" s="59"/>
      <c r="U10" s="59"/>
      <c r="V10" s="59"/>
      <c r="W10" s="95"/>
      <c r="X10" s="60"/>
      <c r="Y10" s="60"/>
      <c r="Z10" s="60"/>
      <c r="AA10" s="60"/>
      <c r="AB10" s="60"/>
      <c r="AC10" s="60"/>
      <c r="AD10" s="3"/>
      <c r="AE10" s="3"/>
    </row>
    <row r="11" spans="1:31" ht="6" customHeight="1">
      <c r="B11" s="19"/>
      <c r="C11" s="20"/>
      <c r="D11" s="20"/>
      <c r="E11" s="20"/>
      <c r="F11" s="20"/>
      <c r="G11" s="20"/>
      <c r="H11" s="20"/>
      <c r="I11" s="20"/>
      <c r="J11" s="20"/>
      <c r="K11" s="20"/>
      <c r="L11" s="20"/>
      <c r="M11" s="20"/>
      <c r="N11" s="20"/>
      <c r="O11" s="20"/>
      <c r="P11" s="20"/>
      <c r="Q11" s="20"/>
      <c r="R11" s="20"/>
      <c r="S11" s="20"/>
      <c r="T11" s="20"/>
      <c r="U11" s="20"/>
      <c r="V11" s="20"/>
      <c r="W11" s="21"/>
      <c r="X11" s="3"/>
      <c r="Y11" s="3"/>
      <c r="Z11" s="3"/>
      <c r="AA11" s="3"/>
      <c r="AD11" s="3"/>
      <c r="AE11" s="3"/>
    </row>
    <row r="12" spans="1:31" ht="12.75" customHeight="1">
      <c r="B12" s="22"/>
      <c r="C12" s="24" t="s">
        <v>20</v>
      </c>
      <c r="D12" s="85"/>
      <c r="E12" s="85"/>
      <c r="F12" s="164" t="s">
        <v>28</v>
      </c>
      <c r="G12" s="164"/>
      <c r="H12" s="164"/>
      <c r="I12" s="164"/>
      <c r="J12" s="164"/>
      <c r="K12" s="164"/>
      <c r="L12" s="164"/>
      <c r="M12" s="164"/>
      <c r="N12" s="164"/>
      <c r="O12" s="164"/>
      <c r="P12" s="164"/>
      <c r="Q12" s="164"/>
      <c r="R12" s="164"/>
      <c r="S12" s="164"/>
      <c r="T12" s="164"/>
      <c r="U12" s="164"/>
      <c r="V12" s="164"/>
      <c r="W12" s="23"/>
      <c r="X12" s="3"/>
      <c r="Y12" s="3"/>
      <c r="Z12" s="3"/>
      <c r="AA12" s="3"/>
      <c r="AD12" s="3"/>
      <c r="AE12" s="3"/>
    </row>
    <row r="13" spans="1:31" ht="3.75" customHeight="1">
      <c r="B13" s="22"/>
      <c r="C13" s="24"/>
      <c r="D13" s="85"/>
      <c r="E13" s="85"/>
      <c r="F13" s="85"/>
      <c r="G13" s="85"/>
      <c r="H13" s="85"/>
      <c r="I13" s="85"/>
      <c r="J13" s="85"/>
      <c r="K13" s="85"/>
      <c r="L13" s="85"/>
      <c r="M13" s="85"/>
      <c r="N13" s="85"/>
      <c r="O13" s="85"/>
      <c r="P13" s="85"/>
      <c r="Q13" s="85"/>
      <c r="R13" s="85"/>
      <c r="S13" s="85"/>
      <c r="T13" s="85"/>
      <c r="U13" s="85"/>
      <c r="V13" s="85"/>
      <c r="W13" s="23"/>
      <c r="X13" s="3"/>
      <c r="Y13" s="3"/>
      <c r="Z13" s="3"/>
      <c r="AA13" s="3"/>
      <c r="AD13" s="3"/>
      <c r="AE13" s="3"/>
    </row>
    <row r="14" spans="1:31" ht="12.75" customHeight="1">
      <c r="B14" s="22"/>
      <c r="C14" s="24" t="s">
        <v>31</v>
      </c>
      <c r="D14" s="85"/>
      <c r="E14" s="85"/>
      <c r="F14" s="164" t="s">
        <v>29</v>
      </c>
      <c r="G14" s="164"/>
      <c r="H14" s="164"/>
      <c r="I14" s="164"/>
      <c r="J14" s="164"/>
      <c r="K14" s="164"/>
      <c r="L14" s="164"/>
      <c r="M14" s="164"/>
      <c r="N14" s="164"/>
      <c r="O14" s="164"/>
      <c r="P14" s="164"/>
      <c r="Q14" s="164"/>
      <c r="R14" s="164"/>
      <c r="S14" s="164"/>
      <c r="T14" s="164"/>
      <c r="U14" s="164"/>
      <c r="V14" s="164"/>
      <c r="W14" s="23"/>
      <c r="X14" s="3"/>
      <c r="Y14" s="3"/>
      <c r="Z14" s="3"/>
      <c r="AA14" s="3"/>
      <c r="AD14" s="3"/>
      <c r="AE14" s="3"/>
    </row>
    <row r="15" spans="1:31" ht="4.5" customHeight="1">
      <c r="B15" s="22"/>
      <c r="C15" s="24"/>
      <c r="D15" s="85"/>
      <c r="E15" s="85"/>
      <c r="F15" s="85"/>
      <c r="G15" s="85"/>
      <c r="H15" s="85"/>
      <c r="I15" s="85"/>
      <c r="J15" s="85"/>
      <c r="K15" s="85"/>
      <c r="L15" s="85"/>
      <c r="M15" s="85"/>
      <c r="N15" s="85"/>
      <c r="O15" s="85"/>
      <c r="P15" s="85"/>
      <c r="Q15" s="85"/>
      <c r="R15" s="85"/>
      <c r="S15" s="85"/>
      <c r="T15" s="85"/>
      <c r="U15" s="85"/>
      <c r="V15" s="85"/>
      <c r="W15" s="23"/>
      <c r="X15" s="3"/>
      <c r="Y15" s="3"/>
      <c r="Z15" s="3"/>
      <c r="AA15" s="3"/>
      <c r="AD15" s="3"/>
      <c r="AE15" s="3"/>
    </row>
    <row r="16" spans="1:31" ht="12.75" customHeight="1">
      <c r="B16" s="22"/>
      <c r="C16" s="24" t="s">
        <v>18</v>
      </c>
      <c r="D16" s="85"/>
      <c r="E16" s="85"/>
      <c r="F16" s="164" t="s">
        <v>19</v>
      </c>
      <c r="G16" s="164"/>
      <c r="H16" s="164"/>
      <c r="I16" s="164"/>
      <c r="J16" s="164"/>
      <c r="K16" s="164"/>
      <c r="L16" s="164"/>
      <c r="M16" s="164"/>
      <c r="N16" s="164"/>
      <c r="O16" s="164"/>
      <c r="P16" s="164"/>
      <c r="Q16" s="164"/>
      <c r="R16" s="164"/>
      <c r="S16" s="164"/>
      <c r="T16" s="164"/>
      <c r="U16" s="164"/>
      <c r="V16" s="164"/>
      <c r="W16" s="23"/>
      <c r="X16" s="3"/>
      <c r="Y16" s="3"/>
      <c r="Z16" s="3"/>
      <c r="AA16" s="3"/>
      <c r="AD16" s="3"/>
      <c r="AE16" s="3"/>
    </row>
    <row r="17" spans="2:31" ht="13.5" thickBot="1">
      <c r="B17" s="28"/>
      <c r="C17" s="29"/>
      <c r="D17" s="29"/>
      <c r="E17" s="134"/>
      <c r="F17" s="134"/>
      <c r="G17" s="134"/>
      <c r="H17" s="134"/>
      <c r="I17" s="134"/>
      <c r="J17" s="134"/>
      <c r="K17" s="134"/>
      <c r="L17" s="134"/>
      <c r="M17" s="134"/>
      <c r="N17" s="134"/>
      <c r="O17" s="134"/>
      <c r="P17" s="134"/>
      <c r="Q17" s="134"/>
      <c r="R17" s="134"/>
      <c r="S17" s="134"/>
      <c r="T17" s="134"/>
      <c r="U17" s="134"/>
      <c r="V17" s="134"/>
      <c r="W17" s="30"/>
      <c r="X17" s="3"/>
      <c r="Y17" s="3"/>
      <c r="Z17" s="3"/>
      <c r="AA17" s="3"/>
      <c r="AD17" s="3"/>
      <c r="AE17" s="3"/>
    </row>
    <row r="18" spans="2:31" ht="13.5" thickBot="1">
      <c r="C18" s="3"/>
      <c r="D18" s="3"/>
      <c r="E18" s="3"/>
      <c r="F18" s="3"/>
      <c r="G18" s="3"/>
      <c r="H18" s="3"/>
      <c r="I18" s="3"/>
      <c r="J18" s="3"/>
      <c r="K18" s="3"/>
      <c r="L18" s="3"/>
      <c r="M18" s="3"/>
      <c r="N18" s="3"/>
      <c r="O18" s="3"/>
      <c r="P18" s="3"/>
      <c r="Q18" s="3"/>
      <c r="R18" s="3"/>
      <c r="S18" s="3"/>
      <c r="T18" s="3"/>
      <c r="U18" s="3"/>
      <c r="V18" s="3"/>
      <c r="W18" s="3"/>
      <c r="X18" s="3"/>
      <c r="Y18" s="3"/>
      <c r="Z18" s="3"/>
      <c r="AA18" s="3"/>
      <c r="AD18" s="3"/>
      <c r="AE18" s="3"/>
    </row>
    <row r="19" spans="2:31" s="74" customFormat="1" ht="48" customHeight="1" thickBot="1">
      <c r="B19" s="75"/>
      <c r="C19" s="76" t="s">
        <v>3</v>
      </c>
      <c r="D19" s="76"/>
      <c r="E19" s="76"/>
      <c r="F19" s="76" t="s">
        <v>4</v>
      </c>
      <c r="G19" s="76"/>
      <c r="H19" s="76" t="s">
        <v>30</v>
      </c>
      <c r="I19" s="76"/>
      <c r="J19" s="76" t="s">
        <v>46</v>
      </c>
      <c r="K19" s="76"/>
      <c r="L19" s="76" t="s">
        <v>25</v>
      </c>
      <c r="M19" s="76"/>
      <c r="N19" s="76" t="s">
        <v>1</v>
      </c>
      <c r="O19" s="76"/>
      <c r="P19" s="76" t="s">
        <v>26</v>
      </c>
      <c r="Q19" s="76"/>
      <c r="R19" s="76" t="s">
        <v>27</v>
      </c>
      <c r="S19" s="77"/>
    </row>
    <row r="20" spans="2:31" ht="6" customHeight="1" thickBot="1">
      <c r="E20" s="2"/>
      <c r="F20" s="56"/>
      <c r="G20" s="56"/>
      <c r="H20" s="2"/>
      <c r="I20" s="2"/>
      <c r="J20" s="2"/>
      <c r="K20" s="2"/>
      <c r="L20" s="2"/>
      <c r="M20" s="2"/>
      <c r="N20" s="2"/>
      <c r="O20" s="2"/>
      <c r="P20" s="2"/>
      <c r="Q20" s="2"/>
      <c r="R20" s="2"/>
      <c r="S20" s="2"/>
      <c r="T20" s="3"/>
      <c r="U20" s="3"/>
      <c r="V20" s="3"/>
      <c r="W20" s="3"/>
      <c r="X20" s="3"/>
      <c r="Y20" s="3"/>
      <c r="Z20" s="3"/>
      <c r="AA20" s="3"/>
      <c r="AD20" s="3"/>
      <c r="AE20" s="3"/>
    </row>
    <row r="21" spans="2:31" ht="4.5" customHeight="1">
      <c r="B21" s="19"/>
      <c r="C21" s="20"/>
      <c r="D21" s="20"/>
      <c r="E21" s="20"/>
      <c r="F21" s="20"/>
      <c r="G21" s="20"/>
      <c r="H21" s="20"/>
      <c r="I21" s="20"/>
      <c r="J21" s="20"/>
      <c r="K21" s="20"/>
      <c r="L21" s="20"/>
      <c r="M21" s="20"/>
      <c r="N21" s="20"/>
      <c r="O21" s="20"/>
      <c r="P21" s="20"/>
      <c r="Q21" s="20"/>
      <c r="R21" s="20"/>
      <c r="S21" s="21"/>
      <c r="T21" s="3"/>
      <c r="U21" s="3"/>
      <c r="V21" s="3"/>
      <c r="W21" s="3"/>
      <c r="X21" s="3"/>
      <c r="Y21" s="3"/>
      <c r="Z21" s="3"/>
      <c r="AA21" s="3"/>
      <c r="AD21" s="3"/>
      <c r="AE21" s="3"/>
    </row>
    <row r="22" spans="2:31" s="4" customFormat="1">
      <c r="B22" s="73"/>
      <c r="C22" s="157"/>
      <c r="D22" s="52"/>
      <c r="E22" s="52"/>
      <c r="F22" s="158"/>
      <c r="G22" s="52"/>
      <c r="H22" s="160"/>
      <c r="I22" s="52"/>
      <c r="J22" s="160"/>
      <c r="K22" s="52"/>
      <c r="L22" s="86" t="e">
        <f>HLOOKUP(F22,Data!$E$16:$L$18,3,0)</f>
        <v>#N/A</v>
      </c>
      <c r="M22" s="87"/>
      <c r="N22" s="155" t="str">
        <f>IF(J22="Yes",0,IF(ISERROR(IF(H22&lt;&gt;0,MAX(0,H22/$F$5-L22),"-")),"-",IF(H22&lt;&gt;0,MAX(0,H22/$F$5-L22),"-")))</f>
        <v>-</v>
      </c>
      <c r="O22" s="88"/>
      <c r="P22" s="86" t="e">
        <f>HLOOKUP(F22,Data!$N$16:$V$18,3,0)</f>
        <v>#N/A</v>
      </c>
      <c r="Q22" s="87"/>
      <c r="R22" s="137" t="str">
        <f>IF(C22="","",$F$5*$N22*$P22)</f>
        <v/>
      </c>
      <c r="S22" s="89"/>
      <c r="T22" s="90"/>
    </row>
    <row r="23" spans="2:31" s="4" customFormat="1">
      <c r="B23" s="73"/>
      <c r="C23" s="157"/>
      <c r="D23" s="52"/>
      <c r="E23" s="52"/>
      <c r="F23" s="158"/>
      <c r="G23" s="52"/>
      <c r="H23" s="160"/>
      <c r="I23" s="52"/>
      <c r="J23" s="160"/>
      <c r="K23" s="52"/>
      <c r="L23" s="86" t="e">
        <f>HLOOKUP(F23,Data!$E$16:$L$18,3,0)</f>
        <v>#N/A</v>
      </c>
      <c r="M23" s="92"/>
      <c r="N23" s="155" t="str">
        <f t="shared" ref="N23:N86" si="0">IF(J23="Yes",0,IF(ISERROR(IF(H23&lt;&gt;0,MAX(0,H23/$F$5-L23),"-")),"-",IF(H23&lt;&gt;0,MAX(0,H23/$F$5-L23),"-")))</f>
        <v>-</v>
      </c>
      <c r="O23" s="93"/>
      <c r="P23" s="86" t="e">
        <f>HLOOKUP(F23,Data!$N$16:$V$18,3,0)</f>
        <v>#N/A</v>
      </c>
      <c r="Q23" s="92"/>
      <c r="R23" s="137" t="str">
        <f t="shared" ref="R23:R86" si="1">IF(C23="","",$F$5*$N23*$P23)</f>
        <v/>
      </c>
      <c r="S23" s="89"/>
      <c r="T23" s="90"/>
    </row>
    <row r="24" spans="2:31" s="4" customFormat="1">
      <c r="B24" s="73"/>
      <c r="C24" s="157"/>
      <c r="D24" s="52"/>
      <c r="E24" s="52"/>
      <c r="F24" s="158"/>
      <c r="G24" s="52"/>
      <c r="H24" s="160"/>
      <c r="I24" s="52"/>
      <c r="J24" s="160"/>
      <c r="K24" s="52"/>
      <c r="L24" s="86" t="e">
        <f>HLOOKUP(F24,Data!$E$16:$L$18,3,0)</f>
        <v>#N/A</v>
      </c>
      <c r="M24" s="92"/>
      <c r="N24" s="155" t="str">
        <f t="shared" si="0"/>
        <v>-</v>
      </c>
      <c r="O24" s="93"/>
      <c r="P24" s="86" t="e">
        <f>HLOOKUP(F24,Data!$N$16:$V$18,3,0)</f>
        <v>#N/A</v>
      </c>
      <c r="Q24" s="92"/>
      <c r="R24" s="137" t="str">
        <f t="shared" si="1"/>
        <v/>
      </c>
      <c r="S24" s="89"/>
      <c r="T24" s="90"/>
    </row>
    <row r="25" spans="2:31" s="4" customFormat="1">
      <c r="B25" s="73"/>
      <c r="C25" s="157"/>
      <c r="D25" s="52"/>
      <c r="E25" s="52"/>
      <c r="F25" s="158"/>
      <c r="G25" s="52"/>
      <c r="H25" s="160"/>
      <c r="I25" s="52"/>
      <c r="J25" s="160"/>
      <c r="K25" s="52"/>
      <c r="L25" s="86" t="e">
        <f>HLOOKUP(F25,Data!$E$16:$L$18,3,0)</f>
        <v>#N/A</v>
      </c>
      <c r="M25" s="92"/>
      <c r="N25" s="155" t="str">
        <f t="shared" si="0"/>
        <v>-</v>
      </c>
      <c r="O25" s="93"/>
      <c r="P25" s="86" t="e">
        <f>HLOOKUP(F25,Data!$N$16:$V$18,3,0)</f>
        <v>#N/A</v>
      </c>
      <c r="Q25" s="92"/>
      <c r="R25" s="137" t="str">
        <f t="shared" si="1"/>
        <v/>
      </c>
      <c r="S25" s="89"/>
      <c r="T25" s="90"/>
    </row>
    <row r="26" spans="2:31" s="4" customFormat="1">
      <c r="B26" s="73"/>
      <c r="C26" s="157"/>
      <c r="D26" s="52"/>
      <c r="E26" s="52"/>
      <c r="F26" s="158"/>
      <c r="G26" s="52"/>
      <c r="H26" s="160"/>
      <c r="I26" s="52"/>
      <c r="J26" s="160"/>
      <c r="K26" s="52"/>
      <c r="L26" s="86" t="e">
        <f>HLOOKUP(F26,Data!$E$16:$L$18,3,0)</f>
        <v>#N/A</v>
      </c>
      <c r="M26" s="92"/>
      <c r="N26" s="155" t="str">
        <f t="shared" si="0"/>
        <v>-</v>
      </c>
      <c r="O26" s="93"/>
      <c r="P26" s="86" t="e">
        <f>HLOOKUP(F26,Data!$N$16:$V$18,3,0)</f>
        <v>#N/A</v>
      </c>
      <c r="Q26" s="92"/>
      <c r="R26" s="137" t="str">
        <f t="shared" si="1"/>
        <v/>
      </c>
      <c r="S26" s="89"/>
      <c r="T26" s="90"/>
    </row>
    <row r="27" spans="2:31" s="4" customFormat="1">
      <c r="B27" s="73"/>
      <c r="C27" s="157"/>
      <c r="D27" s="52"/>
      <c r="E27" s="52"/>
      <c r="F27" s="158"/>
      <c r="G27" s="52"/>
      <c r="H27" s="160"/>
      <c r="I27" s="52"/>
      <c r="J27" s="160"/>
      <c r="K27" s="52"/>
      <c r="L27" s="86" t="e">
        <f>HLOOKUP(F27,Data!$E$16:$L$18,3,0)</f>
        <v>#N/A</v>
      </c>
      <c r="M27" s="92"/>
      <c r="N27" s="155" t="str">
        <f t="shared" si="0"/>
        <v>-</v>
      </c>
      <c r="O27" s="93"/>
      <c r="P27" s="86" t="e">
        <f>HLOOKUP(F27,Data!$N$16:$V$18,3,0)</f>
        <v>#N/A</v>
      </c>
      <c r="Q27" s="92"/>
      <c r="R27" s="137" t="str">
        <f t="shared" si="1"/>
        <v/>
      </c>
      <c r="S27" s="89"/>
      <c r="T27" s="90"/>
    </row>
    <row r="28" spans="2:31" s="4" customFormat="1">
      <c r="B28" s="73"/>
      <c r="C28" s="157"/>
      <c r="D28" s="52"/>
      <c r="E28" s="52"/>
      <c r="F28" s="158"/>
      <c r="G28" s="52"/>
      <c r="H28" s="160"/>
      <c r="I28" s="52"/>
      <c r="J28" s="160"/>
      <c r="K28" s="52"/>
      <c r="L28" s="86" t="e">
        <f>HLOOKUP(F28,Data!$E$16:$L$18,3,0)</f>
        <v>#N/A</v>
      </c>
      <c r="M28" s="92"/>
      <c r="N28" s="155" t="str">
        <f t="shared" si="0"/>
        <v>-</v>
      </c>
      <c r="O28" s="93"/>
      <c r="P28" s="86" t="e">
        <f>HLOOKUP(F28,Data!$N$16:$V$18,3,0)</f>
        <v>#N/A</v>
      </c>
      <c r="Q28" s="92"/>
      <c r="R28" s="137" t="str">
        <f t="shared" si="1"/>
        <v/>
      </c>
      <c r="S28" s="89"/>
      <c r="T28" s="90"/>
    </row>
    <row r="29" spans="2:31" s="4" customFormat="1">
      <c r="B29" s="73"/>
      <c r="C29" s="157"/>
      <c r="D29" s="52"/>
      <c r="E29" s="52"/>
      <c r="F29" s="158"/>
      <c r="G29" s="52"/>
      <c r="H29" s="160"/>
      <c r="I29" s="52"/>
      <c r="J29" s="160"/>
      <c r="K29" s="52"/>
      <c r="L29" s="86" t="e">
        <f>HLOOKUP(F29,Data!$E$16:$L$18,3,0)</f>
        <v>#N/A</v>
      </c>
      <c r="M29" s="92"/>
      <c r="N29" s="155" t="str">
        <f t="shared" si="0"/>
        <v>-</v>
      </c>
      <c r="O29" s="93"/>
      <c r="P29" s="86" t="e">
        <f>HLOOKUP(F29,Data!$N$16:$V$18,3,0)</f>
        <v>#N/A</v>
      </c>
      <c r="Q29" s="92"/>
      <c r="R29" s="137" t="str">
        <f t="shared" si="1"/>
        <v/>
      </c>
      <c r="S29" s="89"/>
      <c r="T29" s="90"/>
    </row>
    <row r="30" spans="2:31" s="4" customFormat="1">
      <c r="B30" s="73"/>
      <c r="C30" s="157"/>
      <c r="D30" s="52"/>
      <c r="E30" s="52"/>
      <c r="F30" s="158"/>
      <c r="G30" s="52"/>
      <c r="H30" s="160"/>
      <c r="I30" s="52"/>
      <c r="J30" s="160"/>
      <c r="K30" s="52"/>
      <c r="L30" s="86" t="e">
        <f>HLOOKUP(F30,Data!$E$16:$L$18,3,0)</f>
        <v>#N/A</v>
      </c>
      <c r="M30" s="92"/>
      <c r="N30" s="155" t="str">
        <f t="shared" si="0"/>
        <v>-</v>
      </c>
      <c r="O30" s="93"/>
      <c r="P30" s="86" t="e">
        <f>HLOOKUP(F30,Data!$N$16:$V$18,3,0)</f>
        <v>#N/A</v>
      </c>
      <c r="Q30" s="92"/>
      <c r="R30" s="137" t="str">
        <f t="shared" si="1"/>
        <v/>
      </c>
      <c r="S30" s="89"/>
      <c r="T30" s="90"/>
    </row>
    <row r="31" spans="2:31" s="4" customFormat="1">
      <c r="B31" s="73"/>
      <c r="C31" s="157"/>
      <c r="D31" s="52"/>
      <c r="E31" s="52"/>
      <c r="F31" s="158"/>
      <c r="G31" s="52"/>
      <c r="H31" s="160"/>
      <c r="I31" s="52"/>
      <c r="J31" s="160"/>
      <c r="K31" s="52"/>
      <c r="L31" s="86" t="e">
        <f>HLOOKUP(F31,Data!$E$16:$L$18,3,0)</f>
        <v>#N/A</v>
      </c>
      <c r="M31" s="92"/>
      <c r="N31" s="155" t="str">
        <f t="shared" si="0"/>
        <v>-</v>
      </c>
      <c r="O31" s="93"/>
      <c r="P31" s="86" t="e">
        <f>HLOOKUP(F31,Data!$N$16:$V$18,3,0)</f>
        <v>#N/A</v>
      </c>
      <c r="Q31" s="92"/>
      <c r="R31" s="137" t="str">
        <f t="shared" si="1"/>
        <v/>
      </c>
      <c r="S31" s="89"/>
      <c r="T31" s="90"/>
    </row>
    <row r="32" spans="2:31" s="4" customFormat="1">
      <c r="B32" s="73"/>
      <c r="C32" s="157"/>
      <c r="D32" s="52"/>
      <c r="E32" s="52"/>
      <c r="F32" s="158"/>
      <c r="G32" s="52"/>
      <c r="H32" s="160"/>
      <c r="I32" s="52"/>
      <c r="J32" s="160"/>
      <c r="K32" s="52"/>
      <c r="L32" s="86" t="e">
        <f>HLOOKUP(F32,Data!$E$16:$L$18,3,0)</f>
        <v>#N/A</v>
      </c>
      <c r="M32" s="92"/>
      <c r="N32" s="155" t="str">
        <f t="shared" si="0"/>
        <v>-</v>
      </c>
      <c r="O32" s="93"/>
      <c r="P32" s="86" t="e">
        <f>HLOOKUP(F32,Data!$N$16:$V$18,3,0)</f>
        <v>#N/A</v>
      </c>
      <c r="Q32" s="92"/>
      <c r="R32" s="137" t="str">
        <f t="shared" si="1"/>
        <v/>
      </c>
      <c r="S32" s="89"/>
      <c r="T32" s="90"/>
    </row>
    <row r="33" spans="2:20" s="4" customFormat="1">
      <c r="B33" s="73"/>
      <c r="C33" s="157"/>
      <c r="D33" s="52"/>
      <c r="E33" s="52"/>
      <c r="F33" s="158"/>
      <c r="G33" s="52"/>
      <c r="H33" s="160"/>
      <c r="I33" s="52"/>
      <c r="J33" s="160"/>
      <c r="K33" s="52"/>
      <c r="L33" s="86" t="e">
        <f>HLOOKUP(F33,Data!$E$16:$L$18,3,0)</f>
        <v>#N/A</v>
      </c>
      <c r="M33" s="92"/>
      <c r="N33" s="155" t="str">
        <f t="shared" si="0"/>
        <v>-</v>
      </c>
      <c r="O33" s="93"/>
      <c r="P33" s="86" t="e">
        <f>HLOOKUP(F33,Data!$N$16:$V$18,3,0)</f>
        <v>#N/A</v>
      </c>
      <c r="Q33" s="92"/>
      <c r="R33" s="137" t="str">
        <f t="shared" si="1"/>
        <v/>
      </c>
      <c r="S33" s="89"/>
      <c r="T33" s="90"/>
    </row>
    <row r="34" spans="2:20" s="4" customFormat="1">
      <c r="B34" s="73"/>
      <c r="C34" s="157"/>
      <c r="D34" s="52"/>
      <c r="E34" s="52"/>
      <c r="F34" s="158"/>
      <c r="G34" s="52"/>
      <c r="H34" s="160"/>
      <c r="I34" s="52"/>
      <c r="J34" s="160"/>
      <c r="K34" s="52"/>
      <c r="L34" s="86" t="e">
        <f>HLOOKUP(F34,Data!$E$16:$L$18,3,0)</f>
        <v>#N/A</v>
      </c>
      <c r="M34" s="92"/>
      <c r="N34" s="155" t="str">
        <f t="shared" si="0"/>
        <v>-</v>
      </c>
      <c r="O34" s="93"/>
      <c r="P34" s="86" t="e">
        <f>HLOOKUP(F34,Data!$N$16:$V$18,3,0)</f>
        <v>#N/A</v>
      </c>
      <c r="Q34" s="92"/>
      <c r="R34" s="137" t="str">
        <f t="shared" si="1"/>
        <v/>
      </c>
      <c r="S34" s="89"/>
      <c r="T34" s="90"/>
    </row>
    <row r="35" spans="2:20" s="4" customFormat="1">
      <c r="B35" s="73"/>
      <c r="C35" s="157"/>
      <c r="D35" s="52"/>
      <c r="E35" s="52"/>
      <c r="F35" s="158"/>
      <c r="G35" s="52"/>
      <c r="H35" s="160"/>
      <c r="I35" s="52"/>
      <c r="J35" s="160"/>
      <c r="K35" s="52"/>
      <c r="L35" s="86" t="e">
        <f>HLOOKUP(F35,Data!$E$16:$L$18,3,0)</f>
        <v>#N/A</v>
      </c>
      <c r="M35" s="92"/>
      <c r="N35" s="155" t="str">
        <f t="shared" si="0"/>
        <v>-</v>
      </c>
      <c r="O35" s="93"/>
      <c r="P35" s="86" t="e">
        <f>HLOOKUP(F35,Data!$N$16:$V$18,3,0)</f>
        <v>#N/A</v>
      </c>
      <c r="Q35" s="92"/>
      <c r="R35" s="137" t="str">
        <f t="shared" si="1"/>
        <v/>
      </c>
      <c r="S35" s="89"/>
      <c r="T35" s="90"/>
    </row>
    <row r="36" spans="2:20" s="4" customFormat="1">
      <c r="B36" s="73"/>
      <c r="C36" s="157"/>
      <c r="D36" s="52"/>
      <c r="E36" s="52"/>
      <c r="F36" s="158"/>
      <c r="G36" s="52"/>
      <c r="H36" s="160"/>
      <c r="I36" s="52"/>
      <c r="J36" s="160"/>
      <c r="K36" s="52"/>
      <c r="L36" s="86" t="e">
        <f>HLOOKUP(F36,Data!$E$16:$L$18,3,0)</f>
        <v>#N/A</v>
      </c>
      <c r="M36" s="92"/>
      <c r="N36" s="155" t="str">
        <f t="shared" si="0"/>
        <v>-</v>
      </c>
      <c r="O36" s="93"/>
      <c r="P36" s="86" t="e">
        <f>HLOOKUP(F36,Data!$N$16:$V$18,3,0)</f>
        <v>#N/A</v>
      </c>
      <c r="Q36" s="92"/>
      <c r="R36" s="137" t="str">
        <f t="shared" si="1"/>
        <v/>
      </c>
      <c r="S36" s="89"/>
      <c r="T36" s="90"/>
    </row>
    <row r="37" spans="2:20" s="4" customFormat="1">
      <c r="B37" s="73"/>
      <c r="C37" s="157"/>
      <c r="D37" s="52"/>
      <c r="E37" s="52"/>
      <c r="F37" s="158"/>
      <c r="G37" s="52"/>
      <c r="H37" s="160"/>
      <c r="I37" s="52"/>
      <c r="J37" s="160"/>
      <c r="K37" s="52"/>
      <c r="L37" s="86" t="e">
        <f>HLOOKUP(F37,Data!$E$16:$L$18,3,0)</f>
        <v>#N/A</v>
      </c>
      <c r="M37" s="92"/>
      <c r="N37" s="155" t="str">
        <f t="shared" si="0"/>
        <v>-</v>
      </c>
      <c r="O37" s="93"/>
      <c r="P37" s="86" t="e">
        <f>HLOOKUP(F37,Data!$N$16:$V$18,3,0)</f>
        <v>#N/A</v>
      </c>
      <c r="Q37" s="92"/>
      <c r="R37" s="137" t="str">
        <f t="shared" si="1"/>
        <v/>
      </c>
      <c r="S37" s="89"/>
      <c r="T37" s="90"/>
    </row>
    <row r="38" spans="2:20" s="4" customFormat="1">
      <c r="B38" s="73"/>
      <c r="C38" s="157"/>
      <c r="D38" s="52"/>
      <c r="E38" s="52"/>
      <c r="F38" s="158"/>
      <c r="G38" s="52"/>
      <c r="H38" s="160"/>
      <c r="I38" s="52"/>
      <c r="J38" s="160"/>
      <c r="K38" s="52"/>
      <c r="L38" s="86" t="e">
        <f>HLOOKUP(F38,Data!$E$16:$L$18,3,0)</f>
        <v>#N/A</v>
      </c>
      <c r="M38" s="92"/>
      <c r="N38" s="155" t="str">
        <f t="shared" si="0"/>
        <v>-</v>
      </c>
      <c r="O38" s="93"/>
      <c r="P38" s="86" t="e">
        <f>HLOOKUP(F38,Data!$N$16:$V$18,3,0)</f>
        <v>#N/A</v>
      </c>
      <c r="Q38" s="92"/>
      <c r="R38" s="137" t="str">
        <f t="shared" si="1"/>
        <v/>
      </c>
      <c r="S38" s="89"/>
      <c r="T38" s="90"/>
    </row>
    <row r="39" spans="2:20" s="4" customFormat="1">
      <c r="B39" s="73"/>
      <c r="C39" s="157"/>
      <c r="D39" s="52"/>
      <c r="E39" s="52"/>
      <c r="F39" s="158"/>
      <c r="G39" s="52"/>
      <c r="H39" s="160"/>
      <c r="I39" s="52"/>
      <c r="J39" s="160"/>
      <c r="K39" s="52"/>
      <c r="L39" s="86" t="e">
        <f>HLOOKUP(F39,Data!$E$16:$L$18,3,0)</f>
        <v>#N/A</v>
      </c>
      <c r="M39" s="92"/>
      <c r="N39" s="155" t="str">
        <f t="shared" si="0"/>
        <v>-</v>
      </c>
      <c r="O39" s="93"/>
      <c r="P39" s="86" t="e">
        <f>HLOOKUP(F39,Data!$N$16:$V$18,3,0)</f>
        <v>#N/A</v>
      </c>
      <c r="Q39" s="92"/>
      <c r="R39" s="137" t="str">
        <f t="shared" si="1"/>
        <v/>
      </c>
      <c r="S39" s="89"/>
      <c r="T39" s="90"/>
    </row>
    <row r="40" spans="2:20" s="4" customFormat="1">
      <c r="B40" s="73"/>
      <c r="C40" s="157"/>
      <c r="D40" s="52"/>
      <c r="E40" s="52"/>
      <c r="F40" s="158"/>
      <c r="G40" s="52"/>
      <c r="H40" s="160"/>
      <c r="I40" s="52"/>
      <c r="J40" s="160"/>
      <c r="K40" s="52"/>
      <c r="L40" s="86" t="e">
        <f>HLOOKUP(F40,Data!$E$16:$L$18,3,0)</f>
        <v>#N/A</v>
      </c>
      <c r="M40" s="92"/>
      <c r="N40" s="155" t="str">
        <f t="shared" si="0"/>
        <v>-</v>
      </c>
      <c r="O40" s="93"/>
      <c r="P40" s="86" t="e">
        <f>HLOOKUP(F40,Data!$N$16:$V$18,3,0)</f>
        <v>#N/A</v>
      </c>
      <c r="Q40" s="92"/>
      <c r="R40" s="137" t="str">
        <f t="shared" si="1"/>
        <v/>
      </c>
      <c r="S40" s="89"/>
      <c r="T40" s="90"/>
    </row>
    <row r="41" spans="2:20" s="4" customFormat="1">
      <c r="B41" s="73"/>
      <c r="C41" s="157"/>
      <c r="D41" s="52"/>
      <c r="E41" s="52"/>
      <c r="F41" s="158"/>
      <c r="G41" s="52"/>
      <c r="H41" s="160"/>
      <c r="I41" s="52"/>
      <c r="J41" s="160"/>
      <c r="K41" s="52"/>
      <c r="L41" s="86" t="e">
        <f>HLOOKUP(F41,Data!$E$16:$L$18,3,0)</f>
        <v>#N/A</v>
      </c>
      <c r="M41" s="92"/>
      <c r="N41" s="155" t="str">
        <f t="shared" si="0"/>
        <v>-</v>
      </c>
      <c r="O41" s="93"/>
      <c r="P41" s="86" t="e">
        <f>HLOOKUP(F41,Data!$N$16:$V$18,3,0)</f>
        <v>#N/A</v>
      </c>
      <c r="Q41" s="92"/>
      <c r="R41" s="137" t="str">
        <f t="shared" si="1"/>
        <v/>
      </c>
      <c r="S41" s="89"/>
      <c r="T41" s="90"/>
    </row>
    <row r="42" spans="2:20" s="4" customFormat="1">
      <c r="B42" s="73"/>
      <c r="C42" s="157"/>
      <c r="D42" s="52"/>
      <c r="E42" s="52"/>
      <c r="F42" s="158"/>
      <c r="G42" s="52"/>
      <c r="H42" s="160"/>
      <c r="I42" s="52"/>
      <c r="J42" s="160"/>
      <c r="K42" s="52"/>
      <c r="L42" s="86" t="e">
        <f>HLOOKUP(F42,Data!$E$16:$L$18,3,0)</f>
        <v>#N/A</v>
      </c>
      <c r="M42" s="92"/>
      <c r="N42" s="155" t="str">
        <f t="shared" si="0"/>
        <v>-</v>
      </c>
      <c r="O42" s="93"/>
      <c r="P42" s="86" t="e">
        <f>HLOOKUP(F42,Data!$N$16:$V$18,3,0)</f>
        <v>#N/A</v>
      </c>
      <c r="Q42" s="92"/>
      <c r="R42" s="137" t="str">
        <f t="shared" si="1"/>
        <v/>
      </c>
      <c r="S42" s="89"/>
      <c r="T42" s="90"/>
    </row>
    <row r="43" spans="2:20" s="4" customFormat="1">
      <c r="B43" s="73"/>
      <c r="C43" s="157"/>
      <c r="D43" s="52"/>
      <c r="E43" s="52"/>
      <c r="F43" s="158"/>
      <c r="G43" s="52"/>
      <c r="H43" s="160"/>
      <c r="I43" s="52"/>
      <c r="J43" s="160"/>
      <c r="K43" s="52"/>
      <c r="L43" s="86" t="e">
        <f>HLOOKUP(F43,Data!$E$16:$L$18,3,0)</f>
        <v>#N/A</v>
      </c>
      <c r="M43" s="92"/>
      <c r="N43" s="155" t="str">
        <f t="shared" si="0"/>
        <v>-</v>
      </c>
      <c r="O43" s="93"/>
      <c r="P43" s="86" t="e">
        <f>HLOOKUP(F43,Data!$N$16:$V$18,3,0)</f>
        <v>#N/A</v>
      </c>
      <c r="Q43" s="92"/>
      <c r="R43" s="137" t="str">
        <f t="shared" si="1"/>
        <v/>
      </c>
      <c r="S43" s="89"/>
      <c r="T43" s="90"/>
    </row>
    <row r="44" spans="2:20" s="4" customFormat="1">
      <c r="B44" s="73"/>
      <c r="C44" s="157"/>
      <c r="D44" s="52"/>
      <c r="E44" s="52"/>
      <c r="F44" s="158"/>
      <c r="G44" s="52"/>
      <c r="H44" s="160"/>
      <c r="I44" s="52"/>
      <c r="J44" s="160"/>
      <c r="K44" s="52"/>
      <c r="L44" s="86" t="e">
        <f>HLOOKUP(F44,Data!$E$16:$L$18,3,0)</f>
        <v>#N/A</v>
      </c>
      <c r="M44" s="92"/>
      <c r="N44" s="155" t="str">
        <f t="shared" si="0"/>
        <v>-</v>
      </c>
      <c r="O44" s="93"/>
      <c r="P44" s="86" t="e">
        <f>HLOOKUP(F44,Data!$N$16:$V$18,3,0)</f>
        <v>#N/A</v>
      </c>
      <c r="Q44" s="92"/>
      <c r="R44" s="137" t="str">
        <f t="shared" si="1"/>
        <v/>
      </c>
      <c r="S44" s="89"/>
      <c r="T44" s="90"/>
    </row>
    <row r="45" spans="2:20" s="4" customFormat="1">
      <c r="B45" s="73"/>
      <c r="C45" s="157"/>
      <c r="D45" s="52"/>
      <c r="E45" s="52"/>
      <c r="F45" s="158"/>
      <c r="G45" s="52"/>
      <c r="H45" s="160"/>
      <c r="I45" s="52"/>
      <c r="J45" s="160"/>
      <c r="K45" s="52"/>
      <c r="L45" s="86" t="e">
        <f>HLOOKUP(F45,Data!$E$16:$L$18,3,0)</f>
        <v>#N/A</v>
      </c>
      <c r="M45" s="92"/>
      <c r="N45" s="155" t="str">
        <f t="shared" si="0"/>
        <v>-</v>
      </c>
      <c r="O45" s="93"/>
      <c r="P45" s="86" t="e">
        <f>HLOOKUP(F45,Data!$N$16:$V$18,3,0)</f>
        <v>#N/A</v>
      </c>
      <c r="Q45" s="92"/>
      <c r="R45" s="137" t="str">
        <f t="shared" si="1"/>
        <v/>
      </c>
      <c r="S45" s="89"/>
      <c r="T45" s="90"/>
    </row>
    <row r="46" spans="2:20" s="4" customFormat="1">
      <c r="B46" s="73"/>
      <c r="C46" s="157"/>
      <c r="D46" s="52"/>
      <c r="E46" s="52"/>
      <c r="F46" s="158"/>
      <c r="G46" s="52"/>
      <c r="H46" s="160"/>
      <c r="I46" s="52"/>
      <c r="J46" s="160"/>
      <c r="K46" s="52"/>
      <c r="L46" s="86" t="e">
        <f>HLOOKUP(F46,Data!$E$16:$L$18,3,0)</f>
        <v>#N/A</v>
      </c>
      <c r="M46" s="92"/>
      <c r="N46" s="155" t="str">
        <f t="shared" si="0"/>
        <v>-</v>
      </c>
      <c r="O46" s="93"/>
      <c r="P46" s="86" t="e">
        <f>HLOOKUP(F46,Data!$N$16:$V$18,3,0)</f>
        <v>#N/A</v>
      </c>
      <c r="Q46" s="92"/>
      <c r="R46" s="137" t="str">
        <f t="shared" si="1"/>
        <v/>
      </c>
      <c r="S46" s="89"/>
      <c r="T46" s="94"/>
    </row>
    <row r="47" spans="2:20" s="4" customFormat="1">
      <c r="B47" s="73"/>
      <c r="C47" s="157"/>
      <c r="D47" s="52"/>
      <c r="E47" s="52"/>
      <c r="F47" s="158"/>
      <c r="G47" s="52"/>
      <c r="H47" s="160"/>
      <c r="I47" s="52"/>
      <c r="J47" s="160"/>
      <c r="K47" s="52"/>
      <c r="L47" s="86" t="e">
        <f>HLOOKUP(F47,Data!$E$16:$L$18,3,0)</f>
        <v>#N/A</v>
      </c>
      <c r="M47" s="92"/>
      <c r="N47" s="155" t="str">
        <f t="shared" si="0"/>
        <v>-</v>
      </c>
      <c r="O47" s="93"/>
      <c r="P47" s="86" t="e">
        <f>HLOOKUP(F47,Data!$N$16:$V$18,3,0)</f>
        <v>#N/A</v>
      </c>
      <c r="Q47" s="92"/>
      <c r="R47" s="137" t="str">
        <f t="shared" si="1"/>
        <v/>
      </c>
      <c r="S47" s="89"/>
      <c r="T47" s="94"/>
    </row>
    <row r="48" spans="2:20" s="4" customFormat="1">
      <c r="B48" s="73"/>
      <c r="C48" s="157"/>
      <c r="D48" s="52"/>
      <c r="E48" s="52"/>
      <c r="F48" s="158"/>
      <c r="G48" s="52"/>
      <c r="H48" s="160"/>
      <c r="I48" s="52"/>
      <c r="J48" s="160"/>
      <c r="K48" s="52"/>
      <c r="L48" s="86" t="e">
        <f>HLOOKUP(F48,Data!$E$16:$L$18,3,0)</f>
        <v>#N/A</v>
      </c>
      <c r="M48" s="92"/>
      <c r="N48" s="155" t="str">
        <f t="shared" si="0"/>
        <v>-</v>
      </c>
      <c r="O48" s="93"/>
      <c r="P48" s="86" t="e">
        <f>HLOOKUP(F48,Data!$N$16:$V$18,3,0)</f>
        <v>#N/A</v>
      </c>
      <c r="Q48" s="92"/>
      <c r="R48" s="137" t="str">
        <f t="shared" si="1"/>
        <v/>
      </c>
      <c r="S48" s="89"/>
      <c r="T48" s="94"/>
    </row>
    <row r="49" spans="2:20" s="4" customFormat="1">
      <c r="B49" s="73"/>
      <c r="C49" s="157"/>
      <c r="D49" s="52"/>
      <c r="E49" s="52"/>
      <c r="F49" s="158"/>
      <c r="G49" s="52"/>
      <c r="H49" s="160"/>
      <c r="I49" s="52"/>
      <c r="J49" s="160"/>
      <c r="K49" s="52"/>
      <c r="L49" s="86" t="e">
        <f>HLOOKUP(F49,Data!$E$16:$L$18,3,0)</f>
        <v>#N/A</v>
      </c>
      <c r="M49" s="92"/>
      <c r="N49" s="155" t="str">
        <f t="shared" si="0"/>
        <v>-</v>
      </c>
      <c r="O49" s="93"/>
      <c r="P49" s="86" t="e">
        <f>HLOOKUP(F49,Data!$N$16:$V$18,3,0)</f>
        <v>#N/A</v>
      </c>
      <c r="Q49" s="92"/>
      <c r="R49" s="137" t="str">
        <f t="shared" si="1"/>
        <v/>
      </c>
      <c r="S49" s="89"/>
      <c r="T49" s="94"/>
    </row>
    <row r="50" spans="2:20" s="4" customFormat="1">
      <c r="B50" s="73"/>
      <c r="C50" s="157"/>
      <c r="D50" s="52"/>
      <c r="E50" s="52"/>
      <c r="F50" s="158"/>
      <c r="G50" s="52"/>
      <c r="H50" s="160"/>
      <c r="I50" s="52"/>
      <c r="J50" s="160"/>
      <c r="K50" s="52"/>
      <c r="L50" s="86" t="e">
        <f>HLOOKUP(F50,Data!$E$16:$L$18,3,0)</f>
        <v>#N/A</v>
      </c>
      <c r="M50" s="92"/>
      <c r="N50" s="155" t="str">
        <f t="shared" si="0"/>
        <v>-</v>
      </c>
      <c r="O50" s="93"/>
      <c r="P50" s="86" t="e">
        <f>HLOOKUP(F50,Data!$N$16:$V$18,3,0)</f>
        <v>#N/A</v>
      </c>
      <c r="Q50" s="92"/>
      <c r="R50" s="137" t="str">
        <f t="shared" si="1"/>
        <v/>
      </c>
      <c r="S50" s="89"/>
      <c r="T50" s="94"/>
    </row>
    <row r="51" spans="2:20" s="4" customFormat="1">
      <c r="B51" s="73"/>
      <c r="C51" s="157"/>
      <c r="D51" s="52"/>
      <c r="E51" s="52"/>
      <c r="F51" s="158"/>
      <c r="G51" s="52"/>
      <c r="H51" s="160"/>
      <c r="I51" s="52"/>
      <c r="J51" s="160"/>
      <c r="K51" s="52"/>
      <c r="L51" s="86" t="e">
        <f>HLOOKUP(F51,Data!$E$16:$L$18,3,0)</f>
        <v>#N/A</v>
      </c>
      <c r="M51" s="92"/>
      <c r="N51" s="155" t="str">
        <f t="shared" si="0"/>
        <v>-</v>
      </c>
      <c r="O51" s="93"/>
      <c r="P51" s="86" t="e">
        <f>HLOOKUP(F51,Data!$N$16:$V$18,3,0)</f>
        <v>#N/A</v>
      </c>
      <c r="Q51" s="92"/>
      <c r="R51" s="137" t="str">
        <f t="shared" si="1"/>
        <v/>
      </c>
      <c r="S51" s="89"/>
      <c r="T51" s="94"/>
    </row>
    <row r="52" spans="2:20" s="4" customFormat="1">
      <c r="B52" s="73"/>
      <c r="C52" s="157"/>
      <c r="D52" s="52"/>
      <c r="E52" s="52"/>
      <c r="F52" s="158"/>
      <c r="G52" s="52"/>
      <c r="H52" s="160"/>
      <c r="I52" s="52"/>
      <c r="J52" s="160"/>
      <c r="K52" s="52"/>
      <c r="L52" s="86" t="e">
        <f>HLOOKUP(F52,Data!$E$16:$L$18,3,0)</f>
        <v>#N/A</v>
      </c>
      <c r="M52" s="92"/>
      <c r="N52" s="155" t="str">
        <f t="shared" si="0"/>
        <v>-</v>
      </c>
      <c r="O52" s="93"/>
      <c r="P52" s="86" t="e">
        <f>HLOOKUP(F52,Data!$N$16:$V$18,3,0)</f>
        <v>#N/A</v>
      </c>
      <c r="Q52" s="92"/>
      <c r="R52" s="137" t="str">
        <f t="shared" si="1"/>
        <v/>
      </c>
      <c r="S52" s="89"/>
      <c r="T52" s="94"/>
    </row>
    <row r="53" spans="2:20" s="4" customFormat="1">
      <c r="B53" s="73"/>
      <c r="C53" s="157"/>
      <c r="D53" s="52"/>
      <c r="E53" s="52"/>
      <c r="F53" s="158"/>
      <c r="G53" s="52"/>
      <c r="H53" s="160"/>
      <c r="I53" s="52"/>
      <c r="J53" s="160"/>
      <c r="K53" s="52"/>
      <c r="L53" s="86" t="e">
        <f>HLOOKUP(F53,Data!$E$16:$L$18,3,0)</f>
        <v>#N/A</v>
      </c>
      <c r="M53" s="92"/>
      <c r="N53" s="155" t="str">
        <f t="shared" si="0"/>
        <v>-</v>
      </c>
      <c r="O53" s="93"/>
      <c r="P53" s="86" t="e">
        <f>HLOOKUP(F53,Data!$N$16:$V$18,3,0)</f>
        <v>#N/A</v>
      </c>
      <c r="Q53" s="92"/>
      <c r="R53" s="137" t="str">
        <f t="shared" si="1"/>
        <v/>
      </c>
      <c r="S53" s="89"/>
      <c r="T53" s="94"/>
    </row>
    <row r="54" spans="2:20" s="4" customFormat="1">
      <c r="B54" s="73"/>
      <c r="C54" s="157"/>
      <c r="D54" s="52"/>
      <c r="E54" s="52"/>
      <c r="F54" s="158"/>
      <c r="G54" s="52"/>
      <c r="H54" s="160"/>
      <c r="I54" s="52"/>
      <c r="J54" s="160"/>
      <c r="K54" s="52"/>
      <c r="L54" s="86" t="e">
        <f>HLOOKUP(F54,Data!$E$16:$L$18,3,0)</f>
        <v>#N/A</v>
      </c>
      <c r="M54" s="92"/>
      <c r="N54" s="155" t="str">
        <f t="shared" si="0"/>
        <v>-</v>
      </c>
      <c r="O54" s="93"/>
      <c r="P54" s="86" t="e">
        <f>HLOOKUP(F54,Data!$N$16:$V$18,3,0)</f>
        <v>#N/A</v>
      </c>
      <c r="Q54" s="92"/>
      <c r="R54" s="137" t="str">
        <f t="shared" si="1"/>
        <v/>
      </c>
      <c r="S54" s="89"/>
      <c r="T54" s="94"/>
    </row>
    <row r="55" spans="2:20" s="4" customFormat="1">
      <c r="B55" s="73"/>
      <c r="C55" s="157"/>
      <c r="D55" s="52"/>
      <c r="E55" s="52"/>
      <c r="F55" s="158"/>
      <c r="G55" s="52"/>
      <c r="H55" s="160"/>
      <c r="I55" s="52"/>
      <c r="J55" s="160"/>
      <c r="K55" s="52"/>
      <c r="L55" s="86" t="e">
        <f>HLOOKUP(F55,Data!$E$16:$L$18,3,0)</f>
        <v>#N/A</v>
      </c>
      <c r="M55" s="92"/>
      <c r="N55" s="155" t="str">
        <f t="shared" si="0"/>
        <v>-</v>
      </c>
      <c r="O55" s="93"/>
      <c r="P55" s="86" t="e">
        <f>HLOOKUP(F55,Data!$N$16:$V$18,3,0)</f>
        <v>#N/A</v>
      </c>
      <c r="Q55" s="92"/>
      <c r="R55" s="137" t="str">
        <f t="shared" si="1"/>
        <v/>
      </c>
      <c r="S55" s="89"/>
      <c r="T55" s="94"/>
    </row>
    <row r="56" spans="2:20" s="4" customFormat="1">
      <c r="B56" s="73"/>
      <c r="C56" s="157"/>
      <c r="D56" s="52"/>
      <c r="E56" s="52"/>
      <c r="F56" s="158"/>
      <c r="G56" s="52"/>
      <c r="H56" s="160"/>
      <c r="I56" s="52"/>
      <c r="J56" s="160"/>
      <c r="K56" s="52"/>
      <c r="L56" s="86" t="e">
        <f>HLOOKUP(F56,Data!$E$16:$L$18,3,0)</f>
        <v>#N/A</v>
      </c>
      <c r="M56" s="92"/>
      <c r="N56" s="155" t="str">
        <f t="shared" si="0"/>
        <v>-</v>
      </c>
      <c r="O56" s="93"/>
      <c r="P56" s="86" t="e">
        <f>HLOOKUP(F56,Data!$N$16:$V$18,3,0)</f>
        <v>#N/A</v>
      </c>
      <c r="Q56" s="92"/>
      <c r="R56" s="137" t="str">
        <f t="shared" si="1"/>
        <v/>
      </c>
      <c r="S56" s="89"/>
      <c r="T56" s="94"/>
    </row>
    <row r="57" spans="2:20" s="4" customFormat="1">
      <c r="B57" s="73"/>
      <c r="C57" s="157"/>
      <c r="D57" s="52"/>
      <c r="E57" s="52"/>
      <c r="F57" s="158"/>
      <c r="G57" s="52"/>
      <c r="H57" s="160"/>
      <c r="I57" s="52"/>
      <c r="J57" s="160"/>
      <c r="K57" s="52"/>
      <c r="L57" s="86" t="e">
        <f>HLOOKUP(F57,Data!$E$16:$L$18,3,0)</f>
        <v>#N/A</v>
      </c>
      <c r="M57" s="92"/>
      <c r="N57" s="155" t="str">
        <f t="shared" si="0"/>
        <v>-</v>
      </c>
      <c r="O57" s="93"/>
      <c r="P57" s="86" t="e">
        <f>HLOOKUP(F57,Data!$N$16:$V$18,3,0)</f>
        <v>#N/A</v>
      </c>
      <c r="Q57" s="92"/>
      <c r="R57" s="137" t="str">
        <f t="shared" si="1"/>
        <v/>
      </c>
      <c r="S57" s="89"/>
      <c r="T57" s="94"/>
    </row>
    <row r="58" spans="2:20" s="4" customFormat="1">
      <c r="B58" s="73"/>
      <c r="C58" s="157"/>
      <c r="D58" s="52"/>
      <c r="E58" s="52"/>
      <c r="F58" s="158"/>
      <c r="G58" s="52"/>
      <c r="H58" s="160"/>
      <c r="I58" s="52"/>
      <c r="J58" s="160"/>
      <c r="K58" s="52"/>
      <c r="L58" s="86" t="e">
        <f>HLOOKUP(F58,Data!$E$16:$L$18,3,0)</f>
        <v>#N/A</v>
      </c>
      <c r="M58" s="92"/>
      <c r="N58" s="155" t="str">
        <f t="shared" si="0"/>
        <v>-</v>
      </c>
      <c r="O58" s="93"/>
      <c r="P58" s="86" t="e">
        <f>HLOOKUP(F58,Data!$N$16:$V$18,3,0)</f>
        <v>#N/A</v>
      </c>
      <c r="Q58" s="92"/>
      <c r="R58" s="137" t="str">
        <f t="shared" si="1"/>
        <v/>
      </c>
      <c r="S58" s="89"/>
      <c r="T58" s="94"/>
    </row>
    <row r="59" spans="2:20" s="4" customFormat="1">
      <c r="B59" s="73"/>
      <c r="C59" s="157"/>
      <c r="D59" s="52"/>
      <c r="E59" s="52"/>
      <c r="F59" s="158"/>
      <c r="G59" s="52"/>
      <c r="H59" s="160"/>
      <c r="I59" s="52"/>
      <c r="J59" s="160"/>
      <c r="K59" s="52"/>
      <c r="L59" s="86" t="e">
        <f>HLOOKUP(F59,Data!$E$16:$L$18,3,0)</f>
        <v>#N/A</v>
      </c>
      <c r="M59" s="92"/>
      <c r="N59" s="155" t="str">
        <f t="shared" si="0"/>
        <v>-</v>
      </c>
      <c r="O59" s="93"/>
      <c r="P59" s="86" t="e">
        <f>HLOOKUP(F59,Data!$N$16:$V$18,3,0)</f>
        <v>#N/A</v>
      </c>
      <c r="Q59" s="92"/>
      <c r="R59" s="137" t="str">
        <f t="shared" si="1"/>
        <v/>
      </c>
      <c r="S59" s="89"/>
      <c r="T59" s="94"/>
    </row>
    <row r="60" spans="2:20" s="4" customFormat="1">
      <c r="B60" s="73"/>
      <c r="C60" s="157"/>
      <c r="D60" s="52"/>
      <c r="E60" s="52"/>
      <c r="F60" s="158"/>
      <c r="G60" s="52"/>
      <c r="H60" s="160"/>
      <c r="I60" s="52"/>
      <c r="J60" s="160"/>
      <c r="K60" s="52"/>
      <c r="L60" s="86" t="e">
        <f>HLOOKUP(F60,Data!$E$16:$L$18,3,0)</f>
        <v>#N/A</v>
      </c>
      <c r="M60" s="92"/>
      <c r="N60" s="155" t="str">
        <f t="shared" si="0"/>
        <v>-</v>
      </c>
      <c r="O60" s="93"/>
      <c r="P60" s="86" t="e">
        <f>HLOOKUP(F60,Data!$N$16:$V$18,3,0)</f>
        <v>#N/A</v>
      </c>
      <c r="Q60" s="92"/>
      <c r="R60" s="137" t="str">
        <f t="shared" si="1"/>
        <v/>
      </c>
      <c r="S60" s="89"/>
      <c r="T60" s="94"/>
    </row>
    <row r="61" spans="2:20" s="4" customFormat="1">
      <c r="B61" s="73"/>
      <c r="C61" s="157"/>
      <c r="D61" s="52"/>
      <c r="E61" s="52"/>
      <c r="F61" s="158"/>
      <c r="G61" s="52"/>
      <c r="H61" s="160"/>
      <c r="I61" s="52"/>
      <c r="J61" s="160"/>
      <c r="K61" s="52"/>
      <c r="L61" s="86" t="e">
        <f>HLOOKUP(F61,Data!$E$16:$L$18,3,0)</f>
        <v>#N/A</v>
      </c>
      <c r="M61" s="92"/>
      <c r="N61" s="155" t="str">
        <f t="shared" si="0"/>
        <v>-</v>
      </c>
      <c r="O61" s="93"/>
      <c r="P61" s="86" t="e">
        <f>HLOOKUP(F61,Data!$N$16:$V$18,3,0)</f>
        <v>#N/A</v>
      </c>
      <c r="Q61" s="92"/>
      <c r="R61" s="137" t="str">
        <f t="shared" si="1"/>
        <v/>
      </c>
      <c r="S61" s="89"/>
      <c r="T61" s="94"/>
    </row>
    <row r="62" spans="2:20" s="4" customFormat="1">
      <c r="B62" s="73"/>
      <c r="C62" s="157"/>
      <c r="D62" s="52"/>
      <c r="E62" s="52"/>
      <c r="F62" s="158"/>
      <c r="G62" s="52"/>
      <c r="H62" s="160"/>
      <c r="I62" s="52"/>
      <c r="J62" s="160"/>
      <c r="K62" s="52"/>
      <c r="L62" s="86" t="e">
        <f>HLOOKUP(F62,Data!$E$16:$L$18,3,0)</f>
        <v>#N/A</v>
      </c>
      <c r="M62" s="92"/>
      <c r="N62" s="155" t="str">
        <f t="shared" si="0"/>
        <v>-</v>
      </c>
      <c r="O62" s="93"/>
      <c r="P62" s="86" t="e">
        <f>HLOOKUP(F62,Data!$N$16:$V$18,3,0)</f>
        <v>#N/A</v>
      </c>
      <c r="Q62" s="92"/>
      <c r="R62" s="137" t="str">
        <f t="shared" si="1"/>
        <v/>
      </c>
      <c r="S62" s="89"/>
      <c r="T62" s="94"/>
    </row>
    <row r="63" spans="2:20" s="4" customFormat="1">
      <c r="B63" s="73"/>
      <c r="C63" s="157"/>
      <c r="D63" s="52"/>
      <c r="E63" s="52"/>
      <c r="F63" s="158"/>
      <c r="G63" s="52"/>
      <c r="H63" s="160"/>
      <c r="I63" s="52"/>
      <c r="J63" s="160"/>
      <c r="K63" s="52"/>
      <c r="L63" s="86" t="e">
        <f>HLOOKUP(F63,Data!$E$16:$L$18,3,0)</f>
        <v>#N/A</v>
      </c>
      <c r="M63" s="92"/>
      <c r="N63" s="155" t="str">
        <f t="shared" si="0"/>
        <v>-</v>
      </c>
      <c r="O63" s="93"/>
      <c r="P63" s="86" t="e">
        <f>HLOOKUP(F63,Data!$N$16:$V$18,3,0)</f>
        <v>#N/A</v>
      </c>
      <c r="Q63" s="92"/>
      <c r="R63" s="137" t="str">
        <f t="shared" si="1"/>
        <v/>
      </c>
      <c r="S63" s="89"/>
      <c r="T63" s="94"/>
    </row>
    <row r="64" spans="2:20" s="4" customFormat="1">
      <c r="B64" s="73"/>
      <c r="C64" s="157"/>
      <c r="D64" s="52"/>
      <c r="E64" s="52"/>
      <c r="F64" s="158"/>
      <c r="G64" s="52"/>
      <c r="H64" s="160"/>
      <c r="I64" s="52"/>
      <c r="J64" s="160"/>
      <c r="K64" s="52"/>
      <c r="L64" s="86" t="e">
        <f>HLOOKUP(F64,Data!$E$16:$L$18,3,0)</f>
        <v>#N/A</v>
      </c>
      <c r="M64" s="92"/>
      <c r="N64" s="155" t="str">
        <f t="shared" si="0"/>
        <v>-</v>
      </c>
      <c r="O64" s="93"/>
      <c r="P64" s="86" t="e">
        <f>HLOOKUP(F64,Data!$N$16:$V$18,3,0)</f>
        <v>#N/A</v>
      </c>
      <c r="Q64" s="92"/>
      <c r="R64" s="137" t="str">
        <f t="shared" si="1"/>
        <v/>
      </c>
      <c r="S64" s="89"/>
      <c r="T64" s="94"/>
    </row>
    <row r="65" spans="2:20" s="4" customFormat="1">
      <c r="B65" s="73"/>
      <c r="C65" s="157"/>
      <c r="D65" s="52"/>
      <c r="E65" s="52"/>
      <c r="F65" s="158"/>
      <c r="G65" s="52"/>
      <c r="H65" s="160"/>
      <c r="I65" s="52"/>
      <c r="J65" s="160"/>
      <c r="K65" s="52"/>
      <c r="L65" s="86" t="e">
        <f>HLOOKUP(F65,Data!$E$16:$L$18,3,0)</f>
        <v>#N/A</v>
      </c>
      <c r="M65" s="92"/>
      <c r="N65" s="155" t="str">
        <f t="shared" si="0"/>
        <v>-</v>
      </c>
      <c r="O65" s="93"/>
      <c r="P65" s="86" t="e">
        <f>HLOOKUP(F65,Data!$N$16:$V$18,3,0)</f>
        <v>#N/A</v>
      </c>
      <c r="Q65" s="92"/>
      <c r="R65" s="137" t="str">
        <f t="shared" si="1"/>
        <v/>
      </c>
      <c r="S65" s="89"/>
      <c r="T65" s="94"/>
    </row>
    <row r="66" spans="2:20" s="4" customFormat="1">
      <c r="B66" s="73"/>
      <c r="C66" s="157"/>
      <c r="D66" s="52"/>
      <c r="E66" s="52"/>
      <c r="F66" s="158"/>
      <c r="G66" s="52"/>
      <c r="H66" s="160"/>
      <c r="I66" s="52"/>
      <c r="J66" s="160"/>
      <c r="K66" s="52"/>
      <c r="L66" s="86" t="e">
        <f>HLOOKUP(F66,Data!$E$16:$L$18,3,0)</f>
        <v>#N/A</v>
      </c>
      <c r="M66" s="92"/>
      <c r="N66" s="155" t="str">
        <f t="shared" si="0"/>
        <v>-</v>
      </c>
      <c r="O66" s="93"/>
      <c r="P66" s="86" t="e">
        <f>HLOOKUP(F66,Data!$N$16:$V$18,3,0)</f>
        <v>#N/A</v>
      </c>
      <c r="Q66" s="92"/>
      <c r="R66" s="137" t="str">
        <f t="shared" si="1"/>
        <v/>
      </c>
      <c r="S66" s="89"/>
      <c r="T66" s="94"/>
    </row>
    <row r="67" spans="2:20" s="4" customFormat="1">
      <c r="B67" s="73"/>
      <c r="C67" s="157"/>
      <c r="D67" s="52"/>
      <c r="E67" s="52"/>
      <c r="F67" s="158"/>
      <c r="G67" s="52"/>
      <c r="H67" s="160"/>
      <c r="I67" s="52"/>
      <c r="J67" s="160"/>
      <c r="K67" s="52"/>
      <c r="L67" s="86" t="e">
        <f>HLOOKUP(F67,Data!$E$16:$L$18,3,0)</f>
        <v>#N/A</v>
      </c>
      <c r="M67" s="92"/>
      <c r="N67" s="155" t="str">
        <f t="shared" si="0"/>
        <v>-</v>
      </c>
      <c r="O67" s="93"/>
      <c r="P67" s="86" t="e">
        <f>HLOOKUP(F67,Data!$N$16:$V$18,3,0)</f>
        <v>#N/A</v>
      </c>
      <c r="Q67" s="92"/>
      <c r="R67" s="137" t="str">
        <f t="shared" si="1"/>
        <v/>
      </c>
      <c r="S67" s="89"/>
      <c r="T67" s="94"/>
    </row>
    <row r="68" spans="2:20" s="4" customFormat="1">
      <c r="B68" s="73"/>
      <c r="C68" s="157"/>
      <c r="D68" s="52"/>
      <c r="E68" s="52"/>
      <c r="F68" s="158"/>
      <c r="G68" s="52"/>
      <c r="H68" s="160"/>
      <c r="I68" s="52"/>
      <c r="J68" s="160"/>
      <c r="K68" s="52"/>
      <c r="L68" s="86" t="e">
        <f>HLOOKUP(F68,Data!$E$16:$L$18,3,0)</f>
        <v>#N/A</v>
      </c>
      <c r="M68" s="92"/>
      <c r="N68" s="155" t="str">
        <f t="shared" si="0"/>
        <v>-</v>
      </c>
      <c r="O68" s="93"/>
      <c r="P68" s="86" t="e">
        <f>HLOOKUP(F68,Data!$N$16:$V$18,3,0)</f>
        <v>#N/A</v>
      </c>
      <c r="Q68" s="92"/>
      <c r="R68" s="137" t="str">
        <f t="shared" si="1"/>
        <v/>
      </c>
      <c r="S68" s="89"/>
      <c r="T68" s="94"/>
    </row>
    <row r="69" spans="2:20" s="4" customFormat="1">
      <c r="B69" s="73"/>
      <c r="C69" s="157"/>
      <c r="D69" s="52"/>
      <c r="E69" s="52"/>
      <c r="F69" s="158"/>
      <c r="G69" s="52"/>
      <c r="H69" s="160"/>
      <c r="I69" s="52"/>
      <c r="J69" s="160"/>
      <c r="K69" s="52"/>
      <c r="L69" s="86" t="e">
        <f>HLOOKUP(F69,Data!$E$16:$L$18,3,0)</f>
        <v>#N/A</v>
      </c>
      <c r="M69" s="92"/>
      <c r="N69" s="155" t="str">
        <f t="shared" si="0"/>
        <v>-</v>
      </c>
      <c r="O69" s="93"/>
      <c r="P69" s="86" t="e">
        <f>HLOOKUP(F69,Data!$N$16:$V$18,3,0)</f>
        <v>#N/A</v>
      </c>
      <c r="Q69" s="92"/>
      <c r="R69" s="137" t="str">
        <f t="shared" si="1"/>
        <v/>
      </c>
      <c r="S69" s="89"/>
      <c r="T69" s="94"/>
    </row>
    <row r="70" spans="2:20" s="4" customFormat="1">
      <c r="B70" s="73"/>
      <c r="C70" s="157"/>
      <c r="D70" s="52"/>
      <c r="E70" s="52"/>
      <c r="F70" s="158"/>
      <c r="G70" s="52"/>
      <c r="H70" s="160"/>
      <c r="I70" s="52"/>
      <c r="J70" s="160"/>
      <c r="K70" s="52"/>
      <c r="L70" s="86" t="e">
        <f>HLOOKUP(F70,Data!$E$16:$L$18,3,0)</f>
        <v>#N/A</v>
      </c>
      <c r="M70" s="92"/>
      <c r="N70" s="155" t="str">
        <f t="shared" si="0"/>
        <v>-</v>
      </c>
      <c r="O70" s="93"/>
      <c r="P70" s="86" t="e">
        <f>HLOOKUP(F70,Data!$N$16:$V$18,3,0)</f>
        <v>#N/A</v>
      </c>
      <c r="Q70" s="92"/>
      <c r="R70" s="137" t="str">
        <f t="shared" si="1"/>
        <v/>
      </c>
      <c r="S70" s="89"/>
      <c r="T70" s="94"/>
    </row>
    <row r="71" spans="2:20" s="4" customFormat="1">
      <c r="B71" s="73"/>
      <c r="C71" s="157"/>
      <c r="D71" s="52"/>
      <c r="E71" s="52"/>
      <c r="F71" s="158"/>
      <c r="G71" s="52"/>
      <c r="H71" s="160"/>
      <c r="I71" s="52"/>
      <c r="J71" s="160"/>
      <c r="K71" s="52"/>
      <c r="L71" s="86" t="e">
        <f>HLOOKUP(F71,Data!$E$16:$L$18,3,0)</f>
        <v>#N/A</v>
      </c>
      <c r="M71" s="92"/>
      <c r="N71" s="155" t="str">
        <f t="shared" si="0"/>
        <v>-</v>
      </c>
      <c r="O71" s="93"/>
      <c r="P71" s="86" t="e">
        <f>HLOOKUP(F71,Data!$N$16:$V$18,3,0)</f>
        <v>#N/A</v>
      </c>
      <c r="Q71" s="92"/>
      <c r="R71" s="137" t="str">
        <f t="shared" si="1"/>
        <v/>
      </c>
      <c r="S71" s="89"/>
      <c r="T71" s="94"/>
    </row>
    <row r="72" spans="2:20" s="4" customFormat="1">
      <c r="B72" s="73"/>
      <c r="C72" s="157"/>
      <c r="D72" s="52"/>
      <c r="E72" s="52"/>
      <c r="F72" s="158"/>
      <c r="G72" s="52"/>
      <c r="H72" s="160"/>
      <c r="I72" s="52"/>
      <c r="J72" s="160"/>
      <c r="K72" s="52"/>
      <c r="L72" s="86" t="e">
        <f>HLOOKUP(F72,Data!$E$16:$L$18,3,0)</f>
        <v>#N/A</v>
      </c>
      <c r="M72" s="92"/>
      <c r="N72" s="155" t="str">
        <f t="shared" si="0"/>
        <v>-</v>
      </c>
      <c r="O72" s="93"/>
      <c r="P72" s="86" t="e">
        <f>HLOOKUP(F72,Data!$N$16:$V$18,3,0)</f>
        <v>#N/A</v>
      </c>
      <c r="Q72" s="92"/>
      <c r="R72" s="137" t="str">
        <f t="shared" si="1"/>
        <v/>
      </c>
      <c r="S72" s="89"/>
      <c r="T72" s="94"/>
    </row>
    <row r="73" spans="2:20" s="4" customFormat="1">
      <c r="B73" s="73"/>
      <c r="C73" s="157"/>
      <c r="D73" s="52"/>
      <c r="E73" s="52"/>
      <c r="F73" s="158"/>
      <c r="G73" s="52"/>
      <c r="H73" s="160"/>
      <c r="I73" s="52"/>
      <c r="J73" s="160"/>
      <c r="K73" s="52"/>
      <c r="L73" s="86" t="e">
        <f>HLOOKUP(F73,Data!$E$16:$L$18,3,0)</f>
        <v>#N/A</v>
      </c>
      <c r="M73" s="92"/>
      <c r="N73" s="155" t="str">
        <f t="shared" si="0"/>
        <v>-</v>
      </c>
      <c r="O73" s="93"/>
      <c r="P73" s="86" t="e">
        <f>HLOOKUP(F73,Data!$N$16:$V$18,3,0)</f>
        <v>#N/A</v>
      </c>
      <c r="Q73" s="92"/>
      <c r="R73" s="137" t="str">
        <f t="shared" si="1"/>
        <v/>
      </c>
      <c r="S73" s="89"/>
      <c r="T73" s="94"/>
    </row>
    <row r="74" spans="2:20" s="4" customFormat="1">
      <c r="B74" s="73"/>
      <c r="C74" s="157"/>
      <c r="D74" s="52"/>
      <c r="E74" s="52"/>
      <c r="F74" s="158"/>
      <c r="G74" s="52"/>
      <c r="H74" s="160"/>
      <c r="I74" s="52"/>
      <c r="J74" s="160"/>
      <c r="K74" s="52"/>
      <c r="L74" s="86" t="e">
        <f>HLOOKUP(F74,Data!$E$16:$L$18,3,0)</f>
        <v>#N/A</v>
      </c>
      <c r="M74" s="92"/>
      <c r="N74" s="155" t="str">
        <f t="shared" si="0"/>
        <v>-</v>
      </c>
      <c r="O74" s="93"/>
      <c r="P74" s="86" t="e">
        <f>HLOOKUP(F74,Data!$N$16:$V$18,3,0)</f>
        <v>#N/A</v>
      </c>
      <c r="Q74" s="92"/>
      <c r="R74" s="137" t="str">
        <f t="shared" si="1"/>
        <v/>
      </c>
      <c r="S74" s="89"/>
      <c r="T74" s="94"/>
    </row>
    <row r="75" spans="2:20" s="4" customFormat="1">
      <c r="B75" s="73"/>
      <c r="C75" s="157"/>
      <c r="D75" s="52"/>
      <c r="E75" s="52"/>
      <c r="F75" s="158"/>
      <c r="G75" s="52"/>
      <c r="H75" s="160"/>
      <c r="I75" s="52"/>
      <c r="J75" s="160"/>
      <c r="K75" s="52"/>
      <c r="L75" s="86" t="e">
        <f>HLOOKUP(F75,Data!$E$16:$L$18,3,0)</f>
        <v>#N/A</v>
      </c>
      <c r="M75" s="92"/>
      <c r="N75" s="155" t="str">
        <f t="shared" si="0"/>
        <v>-</v>
      </c>
      <c r="O75" s="93"/>
      <c r="P75" s="86" t="e">
        <f>HLOOKUP(F75,Data!$N$16:$V$18,3,0)</f>
        <v>#N/A</v>
      </c>
      <c r="Q75" s="92"/>
      <c r="R75" s="137" t="str">
        <f t="shared" si="1"/>
        <v/>
      </c>
      <c r="S75" s="89"/>
      <c r="T75" s="94"/>
    </row>
    <row r="76" spans="2:20" s="4" customFormat="1">
      <c r="B76" s="73"/>
      <c r="C76" s="157"/>
      <c r="D76" s="52"/>
      <c r="E76" s="52"/>
      <c r="F76" s="158"/>
      <c r="G76" s="52"/>
      <c r="H76" s="160"/>
      <c r="I76" s="52"/>
      <c r="J76" s="160"/>
      <c r="K76" s="52"/>
      <c r="L76" s="86" t="e">
        <f>HLOOKUP(F76,Data!$E$16:$L$18,3,0)</f>
        <v>#N/A</v>
      </c>
      <c r="M76" s="92"/>
      <c r="N76" s="155" t="str">
        <f t="shared" si="0"/>
        <v>-</v>
      </c>
      <c r="O76" s="93"/>
      <c r="P76" s="86" t="e">
        <f>HLOOKUP(F76,Data!$N$16:$V$18,3,0)</f>
        <v>#N/A</v>
      </c>
      <c r="Q76" s="92"/>
      <c r="R76" s="137" t="str">
        <f t="shared" si="1"/>
        <v/>
      </c>
      <c r="S76" s="89"/>
      <c r="T76" s="94"/>
    </row>
    <row r="77" spans="2:20" s="4" customFormat="1">
      <c r="B77" s="73"/>
      <c r="C77" s="157"/>
      <c r="D77" s="52"/>
      <c r="E77" s="52"/>
      <c r="F77" s="158"/>
      <c r="G77" s="52"/>
      <c r="H77" s="160"/>
      <c r="I77" s="52"/>
      <c r="J77" s="160"/>
      <c r="K77" s="52"/>
      <c r="L77" s="86" t="e">
        <f>HLOOKUP(F77,Data!$E$16:$L$18,3,0)</f>
        <v>#N/A</v>
      </c>
      <c r="M77" s="92"/>
      <c r="N77" s="155" t="str">
        <f t="shared" si="0"/>
        <v>-</v>
      </c>
      <c r="O77" s="93"/>
      <c r="P77" s="86" t="e">
        <f>HLOOKUP(F77,Data!$N$16:$V$18,3,0)</f>
        <v>#N/A</v>
      </c>
      <c r="Q77" s="92"/>
      <c r="R77" s="137" t="str">
        <f t="shared" si="1"/>
        <v/>
      </c>
      <c r="S77" s="89"/>
      <c r="T77" s="94"/>
    </row>
    <row r="78" spans="2:20" s="4" customFormat="1">
      <c r="B78" s="73"/>
      <c r="C78" s="157"/>
      <c r="D78" s="52"/>
      <c r="E78" s="52"/>
      <c r="F78" s="158"/>
      <c r="G78" s="52"/>
      <c r="H78" s="160"/>
      <c r="I78" s="52"/>
      <c r="J78" s="160"/>
      <c r="K78" s="52"/>
      <c r="L78" s="86" t="e">
        <f>HLOOKUP(F78,Data!$E$16:$L$18,3,0)</f>
        <v>#N/A</v>
      </c>
      <c r="M78" s="92"/>
      <c r="N78" s="155" t="str">
        <f t="shared" si="0"/>
        <v>-</v>
      </c>
      <c r="O78" s="93"/>
      <c r="P78" s="86" t="e">
        <f>HLOOKUP(F78,Data!$N$16:$V$18,3,0)</f>
        <v>#N/A</v>
      </c>
      <c r="Q78" s="92"/>
      <c r="R78" s="137" t="str">
        <f t="shared" si="1"/>
        <v/>
      </c>
      <c r="S78" s="89"/>
      <c r="T78" s="94"/>
    </row>
    <row r="79" spans="2:20" s="4" customFormat="1">
      <c r="B79" s="73"/>
      <c r="C79" s="157"/>
      <c r="D79" s="52"/>
      <c r="E79" s="52"/>
      <c r="F79" s="158"/>
      <c r="G79" s="52"/>
      <c r="H79" s="160"/>
      <c r="I79" s="52"/>
      <c r="J79" s="160"/>
      <c r="K79" s="52"/>
      <c r="L79" s="86" t="e">
        <f>HLOOKUP(F79,Data!$E$16:$L$18,3,0)</f>
        <v>#N/A</v>
      </c>
      <c r="M79" s="92"/>
      <c r="N79" s="155" t="str">
        <f t="shared" si="0"/>
        <v>-</v>
      </c>
      <c r="O79" s="93"/>
      <c r="P79" s="86" t="e">
        <f>HLOOKUP(F79,Data!$N$16:$V$18,3,0)</f>
        <v>#N/A</v>
      </c>
      <c r="Q79" s="92"/>
      <c r="R79" s="137" t="str">
        <f t="shared" si="1"/>
        <v/>
      </c>
      <c r="S79" s="89"/>
      <c r="T79" s="94"/>
    </row>
    <row r="80" spans="2:20" s="4" customFormat="1">
      <c r="B80" s="73"/>
      <c r="C80" s="157"/>
      <c r="D80" s="52"/>
      <c r="E80" s="52"/>
      <c r="F80" s="158"/>
      <c r="G80" s="52"/>
      <c r="H80" s="160"/>
      <c r="I80" s="52"/>
      <c r="J80" s="160"/>
      <c r="K80" s="52"/>
      <c r="L80" s="86" t="e">
        <f>HLOOKUP(F80,Data!$E$16:$L$18,3,0)</f>
        <v>#N/A</v>
      </c>
      <c r="M80" s="92"/>
      <c r="N80" s="155" t="str">
        <f t="shared" si="0"/>
        <v>-</v>
      </c>
      <c r="O80" s="93"/>
      <c r="P80" s="86" t="e">
        <f>HLOOKUP(F80,Data!$N$16:$V$18,3,0)</f>
        <v>#N/A</v>
      </c>
      <c r="Q80" s="92"/>
      <c r="R80" s="137" t="str">
        <f t="shared" si="1"/>
        <v/>
      </c>
      <c r="S80" s="89"/>
      <c r="T80" s="94"/>
    </row>
    <row r="81" spans="2:20" s="4" customFormat="1">
      <c r="B81" s="73"/>
      <c r="C81" s="157"/>
      <c r="D81" s="52"/>
      <c r="E81" s="52"/>
      <c r="F81" s="158"/>
      <c r="G81" s="52"/>
      <c r="H81" s="160"/>
      <c r="I81" s="52"/>
      <c r="J81" s="160"/>
      <c r="K81" s="52"/>
      <c r="L81" s="86" t="e">
        <f>HLOOKUP(F81,Data!$E$16:$L$18,3,0)</f>
        <v>#N/A</v>
      </c>
      <c r="M81" s="92"/>
      <c r="N81" s="155" t="str">
        <f t="shared" si="0"/>
        <v>-</v>
      </c>
      <c r="O81" s="93"/>
      <c r="P81" s="86" t="e">
        <f>HLOOKUP(F81,Data!$N$16:$V$18,3,0)</f>
        <v>#N/A</v>
      </c>
      <c r="Q81" s="92"/>
      <c r="R81" s="137" t="str">
        <f t="shared" si="1"/>
        <v/>
      </c>
      <c r="S81" s="89"/>
      <c r="T81" s="94"/>
    </row>
    <row r="82" spans="2:20" s="4" customFormat="1">
      <c r="B82" s="73"/>
      <c r="C82" s="157"/>
      <c r="D82" s="52"/>
      <c r="E82" s="52"/>
      <c r="F82" s="158"/>
      <c r="G82" s="52"/>
      <c r="H82" s="160"/>
      <c r="I82" s="52"/>
      <c r="J82" s="160"/>
      <c r="K82" s="52"/>
      <c r="L82" s="86" t="e">
        <f>HLOOKUP(F82,Data!$E$16:$L$18,3,0)</f>
        <v>#N/A</v>
      </c>
      <c r="M82" s="92"/>
      <c r="N82" s="155" t="str">
        <f t="shared" si="0"/>
        <v>-</v>
      </c>
      <c r="O82" s="93"/>
      <c r="P82" s="86" t="e">
        <f>HLOOKUP(F82,Data!$N$16:$V$18,3,0)</f>
        <v>#N/A</v>
      </c>
      <c r="Q82" s="92"/>
      <c r="R82" s="137" t="str">
        <f t="shared" si="1"/>
        <v/>
      </c>
      <c r="S82" s="89"/>
      <c r="T82" s="94"/>
    </row>
    <row r="83" spans="2:20" s="4" customFormat="1">
      <c r="B83" s="73"/>
      <c r="C83" s="157"/>
      <c r="D83" s="52"/>
      <c r="E83" s="52"/>
      <c r="F83" s="158"/>
      <c r="G83" s="52"/>
      <c r="H83" s="160"/>
      <c r="I83" s="52"/>
      <c r="J83" s="160"/>
      <c r="K83" s="52"/>
      <c r="L83" s="86" t="e">
        <f>HLOOKUP(F83,Data!$E$16:$L$18,3,0)</f>
        <v>#N/A</v>
      </c>
      <c r="M83" s="92"/>
      <c r="N83" s="155" t="str">
        <f t="shared" si="0"/>
        <v>-</v>
      </c>
      <c r="O83" s="93"/>
      <c r="P83" s="86" t="e">
        <f>HLOOKUP(F83,Data!$N$16:$V$18,3,0)</f>
        <v>#N/A</v>
      </c>
      <c r="Q83" s="92"/>
      <c r="R83" s="137" t="str">
        <f t="shared" si="1"/>
        <v/>
      </c>
      <c r="S83" s="89"/>
      <c r="T83" s="94"/>
    </row>
    <row r="84" spans="2:20" s="4" customFormat="1">
      <c r="B84" s="73"/>
      <c r="C84" s="157"/>
      <c r="D84" s="52"/>
      <c r="E84" s="52"/>
      <c r="F84" s="158"/>
      <c r="G84" s="52"/>
      <c r="H84" s="160"/>
      <c r="I84" s="52"/>
      <c r="J84" s="160"/>
      <c r="K84" s="52"/>
      <c r="L84" s="86" t="e">
        <f>HLOOKUP(F84,Data!$E$16:$L$18,3,0)</f>
        <v>#N/A</v>
      </c>
      <c r="M84" s="92"/>
      <c r="N84" s="155" t="str">
        <f t="shared" si="0"/>
        <v>-</v>
      </c>
      <c r="O84" s="93"/>
      <c r="P84" s="86" t="e">
        <f>HLOOKUP(F84,Data!$N$16:$V$18,3,0)</f>
        <v>#N/A</v>
      </c>
      <c r="Q84" s="92"/>
      <c r="R84" s="137" t="str">
        <f t="shared" si="1"/>
        <v/>
      </c>
      <c r="S84" s="89"/>
      <c r="T84" s="94"/>
    </row>
    <row r="85" spans="2:20" s="4" customFormat="1">
      <c r="B85" s="73"/>
      <c r="C85" s="157"/>
      <c r="D85" s="52"/>
      <c r="E85" s="52"/>
      <c r="F85" s="158"/>
      <c r="G85" s="52"/>
      <c r="H85" s="160"/>
      <c r="I85" s="52"/>
      <c r="J85" s="160"/>
      <c r="K85" s="52"/>
      <c r="L85" s="86" t="e">
        <f>HLOOKUP(F85,Data!$E$16:$L$18,3,0)</f>
        <v>#N/A</v>
      </c>
      <c r="M85" s="92"/>
      <c r="N85" s="155" t="str">
        <f t="shared" si="0"/>
        <v>-</v>
      </c>
      <c r="O85" s="93"/>
      <c r="P85" s="86" t="e">
        <f>HLOOKUP(F85,Data!$N$16:$V$18,3,0)</f>
        <v>#N/A</v>
      </c>
      <c r="Q85" s="92"/>
      <c r="R85" s="137" t="str">
        <f t="shared" si="1"/>
        <v/>
      </c>
      <c r="S85" s="89"/>
      <c r="T85" s="94"/>
    </row>
    <row r="86" spans="2:20" s="4" customFormat="1">
      <c r="B86" s="73"/>
      <c r="C86" s="157"/>
      <c r="D86" s="52"/>
      <c r="E86" s="52"/>
      <c r="F86" s="158"/>
      <c r="G86" s="52"/>
      <c r="H86" s="160"/>
      <c r="I86" s="52"/>
      <c r="J86" s="160"/>
      <c r="K86" s="52"/>
      <c r="L86" s="86" t="e">
        <f>HLOOKUP(F86,Data!$E$16:$L$18,3,0)</f>
        <v>#N/A</v>
      </c>
      <c r="M86" s="92"/>
      <c r="N86" s="155" t="str">
        <f t="shared" si="0"/>
        <v>-</v>
      </c>
      <c r="O86" s="93"/>
      <c r="P86" s="86" t="e">
        <f>HLOOKUP(F86,Data!$N$16:$V$18,3,0)</f>
        <v>#N/A</v>
      </c>
      <c r="Q86" s="92"/>
      <c r="R86" s="137" t="str">
        <f t="shared" si="1"/>
        <v/>
      </c>
      <c r="S86" s="89"/>
      <c r="T86" s="94"/>
    </row>
    <row r="87" spans="2:20" s="4" customFormat="1">
      <c r="B87" s="73"/>
      <c r="C87" s="157"/>
      <c r="D87" s="52"/>
      <c r="E87" s="52"/>
      <c r="F87" s="158"/>
      <c r="G87" s="52"/>
      <c r="H87" s="160"/>
      <c r="I87" s="52"/>
      <c r="J87" s="160"/>
      <c r="K87" s="52"/>
      <c r="L87" s="86" t="e">
        <f>HLOOKUP(F87,Data!$E$16:$L$18,3,0)</f>
        <v>#N/A</v>
      </c>
      <c r="M87" s="92"/>
      <c r="N87" s="155" t="str">
        <f t="shared" ref="N87:N150" si="2">IF(J87="Yes",0,IF(ISERROR(IF(H87&lt;&gt;0,MAX(0,H87/$F$5-L87),"-")),"-",IF(H87&lt;&gt;0,MAX(0,H87/$F$5-L87),"-")))</f>
        <v>-</v>
      </c>
      <c r="O87" s="93"/>
      <c r="P87" s="86" t="e">
        <f>HLOOKUP(F87,Data!$N$16:$V$18,3,0)</f>
        <v>#N/A</v>
      </c>
      <c r="Q87" s="92"/>
      <c r="R87" s="137" t="str">
        <f t="shared" ref="R87:R150" si="3">IF(C87="","",$F$5*$N87*$P87)</f>
        <v/>
      </c>
      <c r="S87" s="89"/>
      <c r="T87" s="94"/>
    </row>
    <row r="88" spans="2:20" s="4" customFormat="1">
      <c r="B88" s="73"/>
      <c r="C88" s="157"/>
      <c r="D88" s="52"/>
      <c r="E88" s="52"/>
      <c r="F88" s="158"/>
      <c r="G88" s="52"/>
      <c r="H88" s="160"/>
      <c r="I88" s="52"/>
      <c r="J88" s="160"/>
      <c r="K88" s="52"/>
      <c r="L88" s="86" t="e">
        <f>HLOOKUP(F88,Data!$E$16:$L$18,3,0)</f>
        <v>#N/A</v>
      </c>
      <c r="M88" s="92"/>
      <c r="N88" s="155" t="str">
        <f t="shared" si="2"/>
        <v>-</v>
      </c>
      <c r="O88" s="93"/>
      <c r="P88" s="86" t="e">
        <f>HLOOKUP(F88,Data!$N$16:$V$18,3,0)</f>
        <v>#N/A</v>
      </c>
      <c r="Q88" s="92"/>
      <c r="R88" s="137" t="str">
        <f t="shared" si="3"/>
        <v/>
      </c>
      <c r="S88" s="89"/>
      <c r="T88" s="94"/>
    </row>
    <row r="89" spans="2:20" s="4" customFormat="1">
      <c r="B89" s="73"/>
      <c r="C89" s="157"/>
      <c r="D89" s="52"/>
      <c r="E89" s="52"/>
      <c r="F89" s="158"/>
      <c r="G89" s="52"/>
      <c r="H89" s="160"/>
      <c r="I89" s="52"/>
      <c r="J89" s="160"/>
      <c r="K89" s="52"/>
      <c r="L89" s="86" t="e">
        <f>HLOOKUP(F89,Data!$E$16:$L$18,3,0)</f>
        <v>#N/A</v>
      </c>
      <c r="M89" s="92"/>
      <c r="N89" s="155" t="str">
        <f t="shared" si="2"/>
        <v>-</v>
      </c>
      <c r="O89" s="93"/>
      <c r="P89" s="86" t="e">
        <f>HLOOKUP(F89,Data!$N$16:$V$18,3,0)</f>
        <v>#N/A</v>
      </c>
      <c r="Q89" s="92"/>
      <c r="R89" s="137" t="str">
        <f t="shared" si="3"/>
        <v/>
      </c>
      <c r="S89" s="89"/>
      <c r="T89" s="94"/>
    </row>
    <row r="90" spans="2:20" s="4" customFormat="1">
      <c r="B90" s="73"/>
      <c r="C90" s="157"/>
      <c r="D90" s="52"/>
      <c r="E90" s="52"/>
      <c r="F90" s="158"/>
      <c r="G90" s="52"/>
      <c r="H90" s="160"/>
      <c r="I90" s="52"/>
      <c r="J90" s="160"/>
      <c r="K90" s="52"/>
      <c r="L90" s="86" t="e">
        <f>HLOOKUP(F90,Data!$E$16:$L$18,3,0)</f>
        <v>#N/A</v>
      </c>
      <c r="M90" s="92"/>
      <c r="N90" s="155" t="str">
        <f t="shared" si="2"/>
        <v>-</v>
      </c>
      <c r="O90" s="93"/>
      <c r="P90" s="86" t="e">
        <f>HLOOKUP(F90,Data!$N$16:$V$18,3,0)</f>
        <v>#N/A</v>
      </c>
      <c r="Q90" s="92"/>
      <c r="R90" s="137" t="str">
        <f t="shared" si="3"/>
        <v/>
      </c>
      <c r="S90" s="89"/>
      <c r="T90" s="94"/>
    </row>
    <row r="91" spans="2:20" s="4" customFormat="1">
      <c r="B91" s="73"/>
      <c r="C91" s="157"/>
      <c r="D91" s="52"/>
      <c r="E91" s="52"/>
      <c r="F91" s="158"/>
      <c r="G91" s="52"/>
      <c r="H91" s="160"/>
      <c r="I91" s="52"/>
      <c r="J91" s="160"/>
      <c r="K91" s="52"/>
      <c r="L91" s="86" t="e">
        <f>HLOOKUP(F91,Data!$E$16:$L$18,3,0)</f>
        <v>#N/A</v>
      </c>
      <c r="M91" s="92"/>
      <c r="N91" s="155" t="str">
        <f t="shared" si="2"/>
        <v>-</v>
      </c>
      <c r="O91" s="93"/>
      <c r="P91" s="86" t="e">
        <f>HLOOKUP(F91,Data!$N$16:$V$18,3,0)</f>
        <v>#N/A</v>
      </c>
      <c r="Q91" s="92"/>
      <c r="R91" s="137" t="str">
        <f t="shared" si="3"/>
        <v/>
      </c>
      <c r="S91" s="89"/>
      <c r="T91" s="94"/>
    </row>
    <row r="92" spans="2:20" s="4" customFormat="1">
      <c r="B92" s="73"/>
      <c r="C92" s="157"/>
      <c r="D92" s="52"/>
      <c r="E92" s="52"/>
      <c r="F92" s="158"/>
      <c r="G92" s="52"/>
      <c r="H92" s="160"/>
      <c r="I92" s="52"/>
      <c r="J92" s="160"/>
      <c r="K92" s="52"/>
      <c r="L92" s="86" t="e">
        <f>HLOOKUP(F92,Data!$E$16:$L$18,3,0)</f>
        <v>#N/A</v>
      </c>
      <c r="M92" s="92"/>
      <c r="N92" s="155" t="str">
        <f t="shared" si="2"/>
        <v>-</v>
      </c>
      <c r="O92" s="93"/>
      <c r="P92" s="86" t="e">
        <f>HLOOKUP(F92,Data!$N$16:$V$18,3,0)</f>
        <v>#N/A</v>
      </c>
      <c r="Q92" s="92"/>
      <c r="R92" s="137" t="str">
        <f t="shared" si="3"/>
        <v/>
      </c>
      <c r="S92" s="89"/>
      <c r="T92" s="94"/>
    </row>
    <row r="93" spans="2:20" s="4" customFormat="1">
      <c r="B93" s="73"/>
      <c r="C93" s="157"/>
      <c r="D93" s="52"/>
      <c r="E93" s="52"/>
      <c r="F93" s="158"/>
      <c r="G93" s="52"/>
      <c r="H93" s="160"/>
      <c r="I93" s="52"/>
      <c r="J93" s="160"/>
      <c r="K93" s="52"/>
      <c r="L93" s="86" t="e">
        <f>HLOOKUP(F93,Data!$E$16:$L$18,3,0)</f>
        <v>#N/A</v>
      </c>
      <c r="M93" s="92"/>
      <c r="N93" s="155" t="str">
        <f t="shared" si="2"/>
        <v>-</v>
      </c>
      <c r="O93" s="93"/>
      <c r="P93" s="86" t="e">
        <f>HLOOKUP(F93,Data!$N$16:$V$18,3,0)</f>
        <v>#N/A</v>
      </c>
      <c r="Q93" s="92"/>
      <c r="R93" s="137" t="str">
        <f t="shared" si="3"/>
        <v/>
      </c>
      <c r="S93" s="89"/>
      <c r="T93" s="94"/>
    </row>
    <row r="94" spans="2:20" s="4" customFormat="1">
      <c r="B94" s="73"/>
      <c r="C94" s="157"/>
      <c r="D94" s="52"/>
      <c r="E94" s="52"/>
      <c r="F94" s="158"/>
      <c r="G94" s="52"/>
      <c r="H94" s="160"/>
      <c r="I94" s="52"/>
      <c r="J94" s="160"/>
      <c r="K94" s="52"/>
      <c r="L94" s="86" t="e">
        <f>HLOOKUP(F94,Data!$E$16:$L$18,3,0)</f>
        <v>#N/A</v>
      </c>
      <c r="M94" s="92"/>
      <c r="N94" s="155" t="str">
        <f t="shared" si="2"/>
        <v>-</v>
      </c>
      <c r="O94" s="93"/>
      <c r="P94" s="86" t="e">
        <f>HLOOKUP(F94,Data!$N$16:$V$18,3,0)</f>
        <v>#N/A</v>
      </c>
      <c r="Q94" s="92"/>
      <c r="R94" s="137" t="str">
        <f t="shared" si="3"/>
        <v/>
      </c>
      <c r="S94" s="89"/>
      <c r="T94" s="94"/>
    </row>
    <row r="95" spans="2:20" s="4" customFormat="1">
      <c r="B95" s="73"/>
      <c r="C95" s="157"/>
      <c r="D95" s="52"/>
      <c r="E95" s="52"/>
      <c r="F95" s="158"/>
      <c r="G95" s="52"/>
      <c r="H95" s="160"/>
      <c r="I95" s="52"/>
      <c r="J95" s="160"/>
      <c r="K95" s="52"/>
      <c r="L95" s="86" t="e">
        <f>HLOOKUP(F95,Data!$E$16:$L$18,3,0)</f>
        <v>#N/A</v>
      </c>
      <c r="M95" s="92"/>
      <c r="N95" s="155" t="str">
        <f t="shared" si="2"/>
        <v>-</v>
      </c>
      <c r="O95" s="93"/>
      <c r="P95" s="86" t="e">
        <f>HLOOKUP(F95,Data!$N$16:$V$18,3,0)</f>
        <v>#N/A</v>
      </c>
      <c r="Q95" s="92"/>
      <c r="R95" s="137" t="str">
        <f t="shared" si="3"/>
        <v/>
      </c>
      <c r="S95" s="89"/>
      <c r="T95" s="94"/>
    </row>
    <row r="96" spans="2:20" s="4" customFormat="1">
      <c r="B96" s="73"/>
      <c r="C96" s="157"/>
      <c r="D96" s="52"/>
      <c r="E96" s="52"/>
      <c r="F96" s="158"/>
      <c r="G96" s="52"/>
      <c r="H96" s="160"/>
      <c r="I96" s="52"/>
      <c r="J96" s="160"/>
      <c r="K96" s="52"/>
      <c r="L96" s="86" t="e">
        <f>HLOOKUP(F96,Data!$E$16:$L$18,3,0)</f>
        <v>#N/A</v>
      </c>
      <c r="M96" s="92"/>
      <c r="N96" s="155" t="str">
        <f t="shared" si="2"/>
        <v>-</v>
      </c>
      <c r="O96" s="93"/>
      <c r="P96" s="86" t="e">
        <f>HLOOKUP(F96,Data!$N$16:$V$18,3,0)</f>
        <v>#N/A</v>
      </c>
      <c r="Q96" s="92"/>
      <c r="R96" s="137" t="str">
        <f t="shared" si="3"/>
        <v/>
      </c>
      <c r="S96" s="89"/>
      <c r="T96" s="94"/>
    </row>
    <row r="97" spans="2:20" s="4" customFormat="1">
      <c r="B97" s="73"/>
      <c r="C97" s="157"/>
      <c r="D97" s="52"/>
      <c r="E97" s="52"/>
      <c r="F97" s="158"/>
      <c r="G97" s="52"/>
      <c r="H97" s="160"/>
      <c r="I97" s="52"/>
      <c r="J97" s="160"/>
      <c r="K97" s="52"/>
      <c r="L97" s="86" t="e">
        <f>HLOOKUP(F97,Data!$E$16:$L$18,3,0)</f>
        <v>#N/A</v>
      </c>
      <c r="M97" s="92"/>
      <c r="N97" s="155" t="str">
        <f t="shared" si="2"/>
        <v>-</v>
      </c>
      <c r="O97" s="93"/>
      <c r="P97" s="86" t="e">
        <f>HLOOKUP(F97,Data!$N$16:$V$18,3,0)</f>
        <v>#N/A</v>
      </c>
      <c r="Q97" s="92"/>
      <c r="R97" s="137" t="str">
        <f t="shared" si="3"/>
        <v/>
      </c>
      <c r="S97" s="89"/>
      <c r="T97" s="94"/>
    </row>
    <row r="98" spans="2:20" s="4" customFormat="1">
      <c r="B98" s="73"/>
      <c r="C98" s="157"/>
      <c r="D98" s="52"/>
      <c r="E98" s="52"/>
      <c r="F98" s="158"/>
      <c r="G98" s="52"/>
      <c r="H98" s="160"/>
      <c r="I98" s="52"/>
      <c r="J98" s="160"/>
      <c r="K98" s="52"/>
      <c r="L98" s="86" t="e">
        <f>HLOOKUP(F98,Data!$E$16:$L$18,3,0)</f>
        <v>#N/A</v>
      </c>
      <c r="M98" s="92"/>
      <c r="N98" s="155" t="str">
        <f t="shared" si="2"/>
        <v>-</v>
      </c>
      <c r="O98" s="93"/>
      <c r="P98" s="86" t="e">
        <f>HLOOKUP(F98,Data!$N$16:$V$18,3,0)</f>
        <v>#N/A</v>
      </c>
      <c r="Q98" s="92"/>
      <c r="R98" s="137" t="str">
        <f t="shared" si="3"/>
        <v/>
      </c>
      <c r="S98" s="89"/>
      <c r="T98" s="94"/>
    </row>
    <row r="99" spans="2:20" s="4" customFormat="1">
      <c r="B99" s="73"/>
      <c r="C99" s="157"/>
      <c r="D99" s="52"/>
      <c r="E99" s="52"/>
      <c r="F99" s="158"/>
      <c r="G99" s="52"/>
      <c r="H99" s="160"/>
      <c r="I99" s="52"/>
      <c r="J99" s="160"/>
      <c r="K99" s="52"/>
      <c r="L99" s="86" t="e">
        <f>HLOOKUP(F99,Data!$E$16:$L$18,3,0)</f>
        <v>#N/A</v>
      </c>
      <c r="M99" s="92"/>
      <c r="N99" s="155" t="str">
        <f t="shared" si="2"/>
        <v>-</v>
      </c>
      <c r="O99" s="93"/>
      <c r="P99" s="86" t="e">
        <f>HLOOKUP(F99,Data!$N$16:$V$18,3,0)</f>
        <v>#N/A</v>
      </c>
      <c r="Q99" s="92"/>
      <c r="R99" s="137" t="str">
        <f t="shared" si="3"/>
        <v/>
      </c>
      <c r="S99" s="89"/>
      <c r="T99" s="94"/>
    </row>
    <row r="100" spans="2:20" s="4" customFormat="1">
      <c r="B100" s="73"/>
      <c r="C100" s="157"/>
      <c r="D100" s="52"/>
      <c r="E100" s="52"/>
      <c r="F100" s="158"/>
      <c r="G100" s="52"/>
      <c r="H100" s="160"/>
      <c r="I100" s="52"/>
      <c r="J100" s="160"/>
      <c r="K100" s="52"/>
      <c r="L100" s="86" t="e">
        <f>HLOOKUP(F100,Data!$E$16:$L$18,3,0)</f>
        <v>#N/A</v>
      </c>
      <c r="M100" s="92"/>
      <c r="N100" s="155" t="str">
        <f t="shared" si="2"/>
        <v>-</v>
      </c>
      <c r="O100" s="93"/>
      <c r="P100" s="86" t="e">
        <f>HLOOKUP(F100,Data!$N$16:$V$18,3,0)</f>
        <v>#N/A</v>
      </c>
      <c r="Q100" s="92"/>
      <c r="R100" s="137" t="str">
        <f t="shared" si="3"/>
        <v/>
      </c>
      <c r="S100" s="89"/>
      <c r="T100" s="94"/>
    </row>
    <row r="101" spans="2:20" s="4" customFormat="1">
      <c r="B101" s="73"/>
      <c r="C101" s="157"/>
      <c r="D101" s="52"/>
      <c r="E101" s="52"/>
      <c r="F101" s="158"/>
      <c r="G101" s="52"/>
      <c r="H101" s="160"/>
      <c r="I101" s="52"/>
      <c r="J101" s="160"/>
      <c r="K101" s="52"/>
      <c r="L101" s="86" t="e">
        <f>HLOOKUP(F101,Data!$E$16:$L$18,3,0)</f>
        <v>#N/A</v>
      </c>
      <c r="M101" s="92"/>
      <c r="N101" s="155" t="str">
        <f t="shared" si="2"/>
        <v>-</v>
      </c>
      <c r="O101" s="93"/>
      <c r="P101" s="86" t="e">
        <f>HLOOKUP(F101,Data!$N$16:$V$18,3,0)</f>
        <v>#N/A</v>
      </c>
      <c r="Q101" s="92"/>
      <c r="R101" s="137" t="str">
        <f t="shared" si="3"/>
        <v/>
      </c>
      <c r="S101" s="89"/>
      <c r="T101" s="94"/>
    </row>
    <row r="102" spans="2:20" s="4" customFormat="1">
      <c r="B102" s="73"/>
      <c r="C102" s="157"/>
      <c r="D102" s="52"/>
      <c r="E102" s="52"/>
      <c r="F102" s="158"/>
      <c r="G102" s="52"/>
      <c r="H102" s="160"/>
      <c r="I102" s="52"/>
      <c r="J102" s="160"/>
      <c r="K102" s="52"/>
      <c r="L102" s="86" t="e">
        <f>HLOOKUP(F102,Data!$E$16:$L$18,3,0)</f>
        <v>#N/A</v>
      </c>
      <c r="M102" s="92"/>
      <c r="N102" s="155" t="str">
        <f t="shared" si="2"/>
        <v>-</v>
      </c>
      <c r="O102" s="93"/>
      <c r="P102" s="86" t="e">
        <f>HLOOKUP(F102,Data!$N$16:$V$18,3,0)</f>
        <v>#N/A</v>
      </c>
      <c r="Q102" s="92"/>
      <c r="R102" s="137" t="str">
        <f t="shared" si="3"/>
        <v/>
      </c>
      <c r="S102" s="89"/>
      <c r="T102" s="94"/>
    </row>
    <row r="103" spans="2:20" s="4" customFormat="1">
      <c r="B103" s="73"/>
      <c r="C103" s="157"/>
      <c r="D103" s="52"/>
      <c r="E103" s="52"/>
      <c r="F103" s="158"/>
      <c r="G103" s="52"/>
      <c r="H103" s="160"/>
      <c r="I103" s="52"/>
      <c r="J103" s="160"/>
      <c r="K103" s="52"/>
      <c r="L103" s="86" t="e">
        <f>HLOOKUP(F103,Data!$E$16:$L$18,3,0)</f>
        <v>#N/A</v>
      </c>
      <c r="M103" s="92"/>
      <c r="N103" s="155" t="str">
        <f t="shared" si="2"/>
        <v>-</v>
      </c>
      <c r="O103" s="93"/>
      <c r="P103" s="86" t="e">
        <f>HLOOKUP(F103,Data!$N$16:$V$18,3,0)</f>
        <v>#N/A</v>
      </c>
      <c r="Q103" s="92"/>
      <c r="R103" s="137" t="str">
        <f t="shared" si="3"/>
        <v/>
      </c>
      <c r="S103" s="89"/>
      <c r="T103" s="94"/>
    </row>
    <row r="104" spans="2:20" s="4" customFormat="1">
      <c r="B104" s="73"/>
      <c r="C104" s="157"/>
      <c r="D104" s="52"/>
      <c r="E104" s="52"/>
      <c r="F104" s="158"/>
      <c r="G104" s="52"/>
      <c r="H104" s="160"/>
      <c r="I104" s="52"/>
      <c r="J104" s="160"/>
      <c r="K104" s="52"/>
      <c r="L104" s="86" t="e">
        <f>HLOOKUP(F104,Data!$E$16:$L$18,3,0)</f>
        <v>#N/A</v>
      </c>
      <c r="M104" s="92"/>
      <c r="N104" s="155" t="str">
        <f t="shared" si="2"/>
        <v>-</v>
      </c>
      <c r="O104" s="93"/>
      <c r="P104" s="86" t="e">
        <f>HLOOKUP(F104,Data!$N$16:$V$18,3,0)</f>
        <v>#N/A</v>
      </c>
      <c r="Q104" s="92"/>
      <c r="R104" s="137" t="str">
        <f t="shared" si="3"/>
        <v/>
      </c>
      <c r="S104" s="89"/>
      <c r="T104" s="94"/>
    </row>
    <row r="105" spans="2:20" s="4" customFormat="1">
      <c r="B105" s="73"/>
      <c r="C105" s="157"/>
      <c r="D105" s="52"/>
      <c r="E105" s="52"/>
      <c r="F105" s="158"/>
      <c r="G105" s="52"/>
      <c r="H105" s="160"/>
      <c r="I105" s="52"/>
      <c r="J105" s="160"/>
      <c r="K105" s="52"/>
      <c r="L105" s="86" t="e">
        <f>HLOOKUP(F105,Data!$E$16:$L$18,3,0)</f>
        <v>#N/A</v>
      </c>
      <c r="M105" s="92"/>
      <c r="N105" s="155" t="str">
        <f t="shared" si="2"/>
        <v>-</v>
      </c>
      <c r="O105" s="93"/>
      <c r="P105" s="86" t="e">
        <f>HLOOKUP(F105,Data!$N$16:$V$18,3,0)</f>
        <v>#N/A</v>
      </c>
      <c r="Q105" s="92"/>
      <c r="R105" s="137" t="str">
        <f t="shared" si="3"/>
        <v/>
      </c>
      <c r="S105" s="89"/>
      <c r="T105" s="94"/>
    </row>
    <row r="106" spans="2:20" s="4" customFormat="1">
      <c r="B106" s="73"/>
      <c r="C106" s="157"/>
      <c r="D106" s="52"/>
      <c r="E106" s="52"/>
      <c r="F106" s="158"/>
      <c r="G106" s="52"/>
      <c r="H106" s="160"/>
      <c r="I106" s="52"/>
      <c r="J106" s="160"/>
      <c r="K106" s="52"/>
      <c r="L106" s="86" t="e">
        <f>HLOOKUP(F106,Data!$E$16:$L$18,3,0)</f>
        <v>#N/A</v>
      </c>
      <c r="M106" s="92"/>
      <c r="N106" s="155" t="str">
        <f t="shared" si="2"/>
        <v>-</v>
      </c>
      <c r="O106" s="93"/>
      <c r="P106" s="86" t="e">
        <f>HLOOKUP(F106,Data!$N$16:$V$18,3,0)</f>
        <v>#N/A</v>
      </c>
      <c r="Q106" s="92"/>
      <c r="R106" s="137" t="str">
        <f t="shared" si="3"/>
        <v/>
      </c>
      <c r="S106" s="89"/>
      <c r="T106" s="94"/>
    </row>
    <row r="107" spans="2:20" s="4" customFormat="1">
      <c r="B107" s="73"/>
      <c r="C107" s="157"/>
      <c r="D107" s="52"/>
      <c r="E107" s="52"/>
      <c r="F107" s="158"/>
      <c r="G107" s="52"/>
      <c r="H107" s="160"/>
      <c r="I107" s="52"/>
      <c r="J107" s="160"/>
      <c r="K107" s="52"/>
      <c r="L107" s="86" t="e">
        <f>HLOOKUP(F107,Data!$E$16:$L$18,3,0)</f>
        <v>#N/A</v>
      </c>
      <c r="M107" s="92"/>
      <c r="N107" s="155" t="str">
        <f t="shared" si="2"/>
        <v>-</v>
      </c>
      <c r="O107" s="93"/>
      <c r="P107" s="86" t="e">
        <f>HLOOKUP(F107,Data!$N$16:$V$18,3,0)</f>
        <v>#N/A</v>
      </c>
      <c r="Q107" s="92"/>
      <c r="R107" s="137" t="str">
        <f t="shared" si="3"/>
        <v/>
      </c>
      <c r="S107" s="89"/>
      <c r="T107" s="94"/>
    </row>
    <row r="108" spans="2:20" s="4" customFormat="1">
      <c r="B108" s="73"/>
      <c r="C108" s="157"/>
      <c r="D108" s="52"/>
      <c r="E108" s="52"/>
      <c r="F108" s="158"/>
      <c r="G108" s="52"/>
      <c r="H108" s="160"/>
      <c r="I108" s="52"/>
      <c r="J108" s="160"/>
      <c r="K108" s="52"/>
      <c r="L108" s="86" t="e">
        <f>HLOOKUP(F108,Data!$E$16:$L$18,3,0)</f>
        <v>#N/A</v>
      </c>
      <c r="M108" s="92"/>
      <c r="N108" s="155" t="str">
        <f t="shared" si="2"/>
        <v>-</v>
      </c>
      <c r="O108" s="93"/>
      <c r="P108" s="86" t="e">
        <f>HLOOKUP(F108,Data!$N$16:$V$18,3,0)</f>
        <v>#N/A</v>
      </c>
      <c r="Q108" s="92"/>
      <c r="R108" s="137" t="str">
        <f t="shared" si="3"/>
        <v/>
      </c>
      <c r="S108" s="89"/>
      <c r="T108" s="94"/>
    </row>
    <row r="109" spans="2:20" s="4" customFormat="1">
      <c r="B109" s="73"/>
      <c r="C109" s="157"/>
      <c r="D109" s="52"/>
      <c r="E109" s="52"/>
      <c r="F109" s="158"/>
      <c r="G109" s="52"/>
      <c r="H109" s="160"/>
      <c r="I109" s="52"/>
      <c r="J109" s="160"/>
      <c r="K109" s="52"/>
      <c r="L109" s="86" t="e">
        <f>HLOOKUP(F109,Data!$E$16:$L$18,3,0)</f>
        <v>#N/A</v>
      </c>
      <c r="M109" s="92"/>
      <c r="N109" s="155" t="str">
        <f t="shared" si="2"/>
        <v>-</v>
      </c>
      <c r="O109" s="93"/>
      <c r="P109" s="86" t="e">
        <f>HLOOKUP(F109,Data!$N$16:$V$18,3,0)</f>
        <v>#N/A</v>
      </c>
      <c r="Q109" s="92"/>
      <c r="R109" s="137" t="str">
        <f t="shared" si="3"/>
        <v/>
      </c>
      <c r="S109" s="89"/>
      <c r="T109" s="94"/>
    </row>
    <row r="110" spans="2:20" s="4" customFormat="1">
      <c r="B110" s="73"/>
      <c r="C110" s="157"/>
      <c r="D110" s="52"/>
      <c r="E110" s="52"/>
      <c r="F110" s="158"/>
      <c r="G110" s="52"/>
      <c r="H110" s="160"/>
      <c r="I110" s="52"/>
      <c r="J110" s="160"/>
      <c r="K110" s="52"/>
      <c r="L110" s="86" t="e">
        <f>HLOOKUP(F110,Data!$E$16:$L$18,3,0)</f>
        <v>#N/A</v>
      </c>
      <c r="M110" s="92"/>
      <c r="N110" s="155" t="str">
        <f t="shared" si="2"/>
        <v>-</v>
      </c>
      <c r="O110" s="93"/>
      <c r="P110" s="86" t="e">
        <f>HLOOKUP(F110,Data!$N$16:$V$18,3,0)</f>
        <v>#N/A</v>
      </c>
      <c r="Q110" s="92"/>
      <c r="R110" s="137" t="str">
        <f t="shared" si="3"/>
        <v/>
      </c>
      <c r="S110" s="89"/>
      <c r="T110" s="94"/>
    </row>
    <row r="111" spans="2:20" s="4" customFormat="1">
      <c r="B111" s="73"/>
      <c r="C111" s="157"/>
      <c r="D111" s="52"/>
      <c r="E111" s="52"/>
      <c r="F111" s="158"/>
      <c r="G111" s="52"/>
      <c r="H111" s="160"/>
      <c r="I111" s="52"/>
      <c r="J111" s="160"/>
      <c r="K111" s="52"/>
      <c r="L111" s="86" t="e">
        <f>HLOOKUP(F111,Data!$E$16:$L$18,3,0)</f>
        <v>#N/A</v>
      </c>
      <c r="M111" s="92"/>
      <c r="N111" s="155" t="str">
        <f t="shared" si="2"/>
        <v>-</v>
      </c>
      <c r="O111" s="93"/>
      <c r="P111" s="86" t="e">
        <f>HLOOKUP(F111,Data!$N$16:$V$18,3,0)</f>
        <v>#N/A</v>
      </c>
      <c r="Q111" s="92"/>
      <c r="R111" s="137" t="str">
        <f t="shared" si="3"/>
        <v/>
      </c>
      <c r="S111" s="89"/>
      <c r="T111" s="94"/>
    </row>
    <row r="112" spans="2:20" s="4" customFormat="1">
      <c r="B112" s="73"/>
      <c r="C112" s="157"/>
      <c r="D112" s="52"/>
      <c r="E112" s="52"/>
      <c r="F112" s="158"/>
      <c r="G112" s="52"/>
      <c r="H112" s="160"/>
      <c r="I112" s="52"/>
      <c r="J112" s="160"/>
      <c r="K112" s="52"/>
      <c r="L112" s="86" t="e">
        <f>HLOOKUP(F112,Data!$E$16:$L$18,3,0)</f>
        <v>#N/A</v>
      </c>
      <c r="M112" s="92"/>
      <c r="N112" s="155" t="str">
        <f t="shared" si="2"/>
        <v>-</v>
      </c>
      <c r="O112" s="93"/>
      <c r="P112" s="86" t="e">
        <f>HLOOKUP(F112,Data!$N$16:$V$18,3,0)</f>
        <v>#N/A</v>
      </c>
      <c r="Q112" s="92"/>
      <c r="R112" s="137" t="str">
        <f t="shared" si="3"/>
        <v/>
      </c>
      <c r="S112" s="89"/>
      <c r="T112" s="94"/>
    </row>
    <row r="113" spans="2:20" s="4" customFormat="1">
      <c r="B113" s="73"/>
      <c r="C113" s="157"/>
      <c r="D113" s="52"/>
      <c r="E113" s="52"/>
      <c r="F113" s="158"/>
      <c r="G113" s="52"/>
      <c r="H113" s="160"/>
      <c r="I113" s="52"/>
      <c r="J113" s="160"/>
      <c r="K113" s="52"/>
      <c r="L113" s="86" t="e">
        <f>HLOOKUP(F113,Data!$E$16:$L$18,3,0)</f>
        <v>#N/A</v>
      </c>
      <c r="M113" s="92"/>
      <c r="N113" s="155" t="str">
        <f t="shared" si="2"/>
        <v>-</v>
      </c>
      <c r="O113" s="93"/>
      <c r="P113" s="86" t="e">
        <f>HLOOKUP(F113,Data!$N$16:$V$18,3,0)</f>
        <v>#N/A</v>
      </c>
      <c r="Q113" s="92"/>
      <c r="R113" s="137" t="str">
        <f t="shared" si="3"/>
        <v/>
      </c>
      <c r="S113" s="89"/>
      <c r="T113" s="94"/>
    </row>
    <row r="114" spans="2:20" s="4" customFormat="1">
      <c r="B114" s="73"/>
      <c r="C114" s="157"/>
      <c r="D114" s="52"/>
      <c r="E114" s="52"/>
      <c r="F114" s="158"/>
      <c r="G114" s="52"/>
      <c r="H114" s="160"/>
      <c r="I114" s="52"/>
      <c r="J114" s="160"/>
      <c r="K114" s="52"/>
      <c r="L114" s="86" t="e">
        <f>HLOOKUP(F114,Data!$E$16:$L$18,3,0)</f>
        <v>#N/A</v>
      </c>
      <c r="M114" s="92"/>
      <c r="N114" s="155" t="str">
        <f t="shared" si="2"/>
        <v>-</v>
      </c>
      <c r="O114" s="93"/>
      <c r="P114" s="86" t="e">
        <f>HLOOKUP(F114,Data!$N$16:$V$18,3,0)</f>
        <v>#N/A</v>
      </c>
      <c r="Q114" s="92"/>
      <c r="R114" s="137" t="str">
        <f t="shared" si="3"/>
        <v/>
      </c>
      <c r="S114" s="89"/>
      <c r="T114" s="94"/>
    </row>
    <row r="115" spans="2:20" s="4" customFormat="1">
      <c r="B115" s="73"/>
      <c r="C115" s="157"/>
      <c r="D115" s="52"/>
      <c r="E115" s="52"/>
      <c r="F115" s="158"/>
      <c r="G115" s="52"/>
      <c r="H115" s="160"/>
      <c r="I115" s="52"/>
      <c r="J115" s="160"/>
      <c r="K115" s="52"/>
      <c r="L115" s="86" t="e">
        <f>HLOOKUP(F115,Data!$E$16:$L$18,3,0)</f>
        <v>#N/A</v>
      </c>
      <c r="M115" s="92"/>
      <c r="N115" s="155" t="str">
        <f t="shared" si="2"/>
        <v>-</v>
      </c>
      <c r="O115" s="93"/>
      <c r="P115" s="86" t="e">
        <f>HLOOKUP(F115,Data!$N$16:$V$18,3,0)</f>
        <v>#N/A</v>
      </c>
      <c r="Q115" s="92"/>
      <c r="R115" s="137" t="str">
        <f t="shared" si="3"/>
        <v/>
      </c>
      <c r="S115" s="89"/>
      <c r="T115" s="94"/>
    </row>
    <row r="116" spans="2:20" s="4" customFormat="1">
      <c r="B116" s="73"/>
      <c r="C116" s="157"/>
      <c r="D116" s="52"/>
      <c r="E116" s="52"/>
      <c r="F116" s="158"/>
      <c r="G116" s="52"/>
      <c r="H116" s="160"/>
      <c r="I116" s="52"/>
      <c r="J116" s="160"/>
      <c r="K116" s="52"/>
      <c r="L116" s="86" t="e">
        <f>HLOOKUP(F116,Data!$E$16:$L$18,3,0)</f>
        <v>#N/A</v>
      </c>
      <c r="M116" s="92"/>
      <c r="N116" s="155" t="str">
        <f t="shared" si="2"/>
        <v>-</v>
      </c>
      <c r="O116" s="93"/>
      <c r="P116" s="86" t="e">
        <f>HLOOKUP(F116,Data!$N$16:$V$18,3,0)</f>
        <v>#N/A</v>
      </c>
      <c r="Q116" s="92"/>
      <c r="R116" s="137" t="str">
        <f t="shared" si="3"/>
        <v/>
      </c>
      <c r="S116" s="89"/>
      <c r="T116" s="94"/>
    </row>
    <row r="117" spans="2:20" s="4" customFormat="1">
      <c r="B117" s="73"/>
      <c r="C117" s="157"/>
      <c r="D117" s="52"/>
      <c r="E117" s="52"/>
      <c r="F117" s="158"/>
      <c r="G117" s="52"/>
      <c r="H117" s="160"/>
      <c r="I117" s="52"/>
      <c r="J117" s="160"/>
      <c r="K117" s="52"/>
      <c r="L117" s="86" t="e">
        <f>HLOOKUP(F117,Data!$E$16:$L$18,3,0)</f>
        <v>#N/A</v>
      </c>
      <c r="M117" s="92"/>
      <c r="N117" s="155" t="str">
        <f t="shared" si="2"/>
        <v>-</v>
      </c>
      <c r="O117" s="93"/>
      <c r="P117" s="86" t="e">
        <f>HLOOKUP(F117,Data!$N$16:$V$18,3,0)</f>
        <v>#N/A</v>
      </c>
      <c r="Q117" s="92"/>
      <c r="R117" s="137" t="str">
        <f t="shared" si="3"/>
        <v/>
      </c>
      <c r="S117" s="89"/>
      <c r="T117" s="94"/>
    </row>
    <row r="118" spans="2:20" s="4" customFormat="1">
      <c r="B118" s="73"/>
      <c r="C118" s="157"/>
      <c r="D118" s="52"/>
      <c r="E118" s="52"/>
      <c r="F118" s="158"/>
      <c r="G118" s="52"/>
      <c r="H118" s="160"/>
      <c r="I118" s="52"/>
      <c r="J118" s="160"/>
      <c r="K118" s="52"/>
      <c r="L118" s="86" t="e">
        <f>HLOOKUP(F118,Data!$E$16:$L$18,3,0)</f>
        <v>#N/A</v>
      </c>
      <c r="M118" s="92"/>
      <c r="N118" s="155" t="str">
        <f t="shared" si="2"/>
        <v>-</v>
      </c>
      <c r="O118" s="93"/>
      <c r="P118" s="86" t="e">
        <f>HLOOKUP(F118,Data!$N$16:$V$18,3,0)</f>
        <v>#N/A</v>
      </c>
      <c r="Q118" s="92"/>
      <c r="R118" s="137" t="str">
        <f t="shared" si="3"/>
        <v/>
      </c>
      <c r="S118" s="89"/>
      <c r="T118" s="94"/>
    </row>
    <row r="119" spans="2:20" s="4" customFormat="1">
      <c r="B119" s="73"/>
      <c r="C119" s="157"/>
      <c r="D119" s="52"/>
      <c r="E119" s="52"/>
      <c r="F119" s="158"/>
      <c r="G119" s="52"/>
      <c r="H119" s="160"/>
      <c r="I119" s="52"/>
      <c r="J119" s="160"/>
      <c r="K119" s="52"/>
      <c r="L119" s="86" t="e">
        <f>HLOOKUP(F119,Data!$E$16:$L$18,3,0)</f>
        <v>#N/A</v>
      </c>
      <c r="M119" s="92"/>
      <c r="N119" s="155" t="str">
        <f t="shared" si="2"/>
        <v>-</v>
      </c>
      <c r="O119" s="93"/>
      <c r="P119" s="86" t="e">
        <f>HLOOKUP(F119,Data!$N$16:$V$18,3,0)</f>
        <v>#N/A</v>
      </c>
      <c r="Q119" s="92"/>
      <c r="R119" s="137" t="str">
        <f t="shared" si="3"/>
        <v/>
      </c>
      <c r="S119" s="89"/>
      <c r="T119" s="94"/>
    </row>
    <row r="120" spans="2:20" s="4" customFormat="1">
      <c r="B120" s="73"/>
      <c r="C120" s="157"/>
      <c r="D120" s="52"/>
      <c r="E120" s="52"/>
      <c r="F120" s="158"/>
      <c r="G120" s="52"/>
      <c r="H120" s="160"/>
      <c r="I120" s="52"/>
      <c r="J120" s="160"/>
      <c r="K120" s="52"/>
      <c r="L120" s="86" t="e">
        <f>HLOOKUP(F120,Data!$E$16:$L$18,3,0)</f>
        <v>#N/A</v>
      </c>
      <c r="M120" s="92"/>
      <c r="N120" s="155" t="str">
        <f t="shared" si="2"/>
        <v>-</v>
      </c>
      <c r="O120" s="93"/>
      <c r="P120" s="86" t="e">
        <f>HLOOKUP(F120,Data!$N$16:$V$18,3,0)</f>
        <v>#N/A</v>
      </c>
      <c r="Q120" s="92"/>
      <c r="R120" s="137" t="str">
        <f t="shared" si="3"/>
        <v/>
      </c>
      <c r="S120" s="89"/>
      <c r="T120" s="94"/>
    </row>
    <row r="121" spans="2:20" s="4" customFormat="1">
      <c r="B121" s="73"/>
      <c r="C121" s="157"/>
      <c r="D121" s="52"/>
      <c r="E121" s="52"/>
      <c r="F121" s="158"/>
      <c r="G121" s="52"/>
      <c r="H121" s="160"/>
      <c r="I121" s="52"/>
      <c r="J121" s="160"/>
      <c r="K121" s="52"/>
      <c r="L121" s="86" t="e">
        <f>HLOOKUP(F121,Data!$E$16:$L$18,3,0)</f>
        <v>#N/A</v>
      </c>
      <c r="M121" s="92"/>
      <c r="N121" s="155" t="str">
        <f t="shared" si="2"/>
        <v>-</v>
      </c>
      <c r="O121" s="93"/>
      <c r="P121" s="86" t="e">
        <f>HLOOKUP(F121,Data!$N$16:$V$18,3,0)</f>
        <v>#N/A</v>
      </c>
      <c r="Q121" s="92"/>
      <c r="R121" s="137" t="str">
        <f t="shared" si="3"/>
        <v/>
      </c>
      <c r="S121" s="89"/>
      <c r="T121" s="94"/>
    </row>
    <row r="122" spans="2:20" s="4" customFormat="1">
      <c r="B122" s="73"/>
      <c r="C122" s="157"/>
      <c r="D122" s="52"/>
      <c r="E122" s="52"/>
      <c r="F122" s="158"/>
      <c r="G122" s="52"/>
      <c r="H122" s="160"/>
      <c r="I122" s="52"/>
      <c r="J122" s="160"/>
      <c r="K122" s="52"/>
      <c r="L122" s="86" t="e">
        <f>HLOOKUP(F122,Data!$E$16:$L$18,3,0)</f>
        <v>#N/A</v>
      </c>
      <c r="M122" s="92"/>
      <c r="N122" s="155" t="str">
        <f t="shared" si="2"/>
        <v>-</v>
      </c>
      <c r="O122" s="93"/>
      <c r="P122" s="86" t="e">
        <f>HLOOKUP(F122,Data!$N$16:$V$18,3,0)</f>
        <v>#N/A</v>
      </c>
      <c r="Q122" s="92"/>
      <c r="R122" s="137" t="str">
        <f t="shared" si="3"/>
        <v/>
      </c>
      <c r="S122" s="89"/>
      <c r="T122" s="94"/>
    </row>
    <row r="123" spans="2:20" s="4" customFormat="1">
      <c r="B123" s="73"/>
      <c r="C123" s="157"/>
      <c r="D123" s="52"/>
      <c r="E123" s="52"/>
      <c r="F123" s="158"/>
      <c r="G123" s="52"/>
      <c r="H123" s="160"/>
      <c r="I123" s="52"/>
      <c r="J123" s="160"/>
      <c r="K123" s="52"/>
      <c r="L123" s="86" t="e">
        <f>HLOOKUP(F123,Data!$E$16:$L$18,3,0)</f>
        <v>#N/A</v>
      </c>
      <c r="M123" s="92"/>
      <c r="N123" s="155" t="str">
        <f t="shared" si="2"/>
        <v>-</v>
      </c>
      <c r="O123" s="93"/>
      <c r="P123" s="86" t="e">
        <f>HLOOKUP(F123,Data!$N$16:$V$18,3,0)</f>
        <v>#N/A</v>
      </c>
      <c r="Q123" s="92"/>
      <c r="R123" s="137" t="str">
        <f t="shared" si="3"/>
        <v/>
      </c>
      <c r="S123" s="89"/>
      <c r="T123" s="94"/>
    </row>
    <row r="124" spans="2:20" s="4" customFormat="1">
      <c r="B124" s="73"/>
      <c r="C124" s="157"/>
      <c r="D124" s="52"/>
      <c r="E124" s="52"/>
      <c r="F124" s="158"/>
      <c r="G124" s="52"/>
      <c r="H124" s="160"/>
      <c r="I124" s="52"/>
      <c r="J124" s="160"/>
      <c r="K124" s="52"/>
      <c r="L124" s="86" t="e">
        <f>HLOOKUP(F124,Data!$E$16:$L$18,3,0)</f>
        <v>#N/A</v>
      </c>
      <c r="M124" s="92"/>
      <c r="N124" s="155" t="str">
        <f t="shared" si="2"/>
        <v>-</v>
      </c>
      <c r="O124" s="93"/>
      <c r="P124" s="86" t="e">
        <f>HLOOKUP(F124,Data!$N$16:$V$18,3,0)</f>
        <v>#N/A</v>
      </c>
      <c r="Q124" s="92"/>
      <c r="R124" s="137" t="str">
        <f t="shared" si="3"/>
        <v/>
      </c>
      <c r="S124" s="89"/>
      <c r="T124" s="94"/>
    </row>
    <row r="125" spans="2:20" s="4" customFormat="1">
      <c r="B125" s="73"/>
      <c r="C125" s="157"/>
      <c r="D125" s="52"/>
      <c r="E125" s="52"/>
      <c r="F125" s="158"/>
      <c r="G125" s="52"/>
      <c r="H125" s="160"/>
      <c r="I125" s="52"/>
      <c r="J125" s="160"/>
      <c r="K125" s="52"/>
      <c r="L125" s="86" t="e">
        <f>HLOOKUP(F125,Data!$E$16:$L$18,3,0)</f>
        <v>#N/A</v>
      </c>
      <c r="M125" s="92"/>
      <c r="N125" s="155" t="str">
        <f t="shared" si="2"/>
        <v>-</v>
      </c>
      <c r="O125" s="93"/>
      <c r="P125" s="86" t="e">
        <f>HLOOKUP(F125,Data!$N$16:$V$18,3,0)</f>
        <v>#N/A</v>
      </c>
      <c r="Q125" s="92"/>
      <c r="R125" s="137" t="str">
        <f t="shared" si="3"/>
        <v/>
      </c>
      <c r="S125" s="89"/>
      <c r="T125" s="94"/>
    </row>
    <row r="126" spans="2:20" s="4" customFormat="1">
      <c r="B126" s="73"/>
      <c r="C126" s="157"/>
      <c r="D126" s="52"/>
      <c r="E126" s="52"/>
      <c r="F126" s="158"/>
      <c r="G126" s="52"/>
      <c r="H126" s="160"/>
      <c r="I126" s="52"/>
      <c r="J126" s="160"/>
      <c r="K126" s="52"/>
      <c r="L126" s="86" t="e">
        <f>HLOOKUP(F126,Data!$E$16:$L$18,3,0)</f>
        <v>#N/A</v>
      </c>
      <c r="M126" s="92"/>
      <c r="N126" s="155" t="str">
        <f t="shared" si="2"/>
        <v>-</v>
      </c>
      <c r="O126" s="93"/>
      <c r="P126" s="86" t="e">
        <f>HLOOKUP(F126,Data!$N$16:$V$18,3,0)</f>
        <v>#N/A</v>
      </c>
      <c r="Q126" s="92"/>
      <c r="R126" s="137" t="str">
        <f t="shared" si="3"/>
        <v/>
      </c>
      <c r="S126" s="89"/>
      <c r="T126" s="94"/>
    </row>
    <row r="127" spans="2:20" s="4" customFormat="1">
      <c r="B127" s="73"/>
      <c r="C127" s="157"/>
      <c r="D127" s="52"/>
      <c r="E127" s="52"/>
      <c r="F127" s="158"/>
      <c r="G127" s="52"/>
      <c r="H127" s="160"/>
      <c r="I127" s="52"/>
      <c r="J127" s="160"/>
      <c r="K127" s="52"/>
      <c r="L127" s="86" t="e">
        <f>HLOOKUP(F127,Data!$E$16:$L$18,3,0)</f>
        <v>#N/A</v>
      </c>
      <c r="M127" s="92"/>
      <c r="N127" s="155" t="str">
        <f t="shared" si="2"/>
        <v>-</v>
      </c>
      <c r="O127" s="93"/>
      <c r="P127" s="86" t="e">
        <f>HLOOKUP(F127,Data!$N$16:$V$18,3,0)</f>
        <v>#N/A</v>
      </c>
      <c r="Q127" s="92"/>
      <c r="R127" s="137" t="str">
        <f t="shared" si="3"/>
        <v/>
      </c>
      <c r="S127" s="89"/>
      <c r="T127" s="94"/>
    </row>
    <row r="128" spans="2:20" s="4" customFormat="1">
      <c r="B128" s="73"/>
      <c r="C128" s="157"/>
      <c r="D128" s="52"/>
      <c r="E128" s="52"/>
      <c r="F128" s="158"/>
      <c r="G128" s="52"/>
      <c r="H128" s="160"/>
      <c r="I128" s="52"/>
      <c r="J128" s="160"/>
      <c r="K128" s="52"/>
      <c r="L128" s="86" t="e">
        <f>HLOOKUP(F128,Data!$E$16:$L$18,3,0)</f>
        <v>#N/A</v>
      </c>
      <c r="M128" s="92"/>
      <c r="N128" s="155" t="str">
        <f t="shared" si="2"/>
        <v>-</v>
      </c>
      <c r="O128" s="93"/>
      <c r="P128" s="86" t="e">
        <f>HLOOKUP(F128,Data!$N$16:$V$18,3,0)</f>
        <v>#N/A</v>
      </c>
      <c r="Q128" s="92"/>
      <c r="R128" s="137" t="str">
        <f t="shared" si="3"/>
        <v/>
      </c>
      <c r="S128" s="89"/>
      <c r="T128" s="94"/>
    </row>
    <row r="129" spans="1:31" s="4" customFormat="1">
      <c r="B129" s="73"/>
      <c r="C129" s="157"/>
      <c r="D129" s="52"/>
      <c r="E129" s="52"/>
      <c r="F129" s="158"/>
      <c r="G129" s="52"/>
      <c r="H129" s="160"/>
      <c r="I129" s="52"/>
      <c r="J129" s="160"/>
      <c r="K129" s="52"/>
      <c r="L129" s="86" t="e">
        <f>HLOOKUP(F129,Data!$E$16:$L$18,3,0)</f>
        <v>#N/A</v>
      </c>
      <c r="M129" s="92"/>
      <c r="N129" s="155" t="str">
        <f t="shared" si="2"/>
        <v>-</v>
      </c>
      <c r="O129" s="93"/>
      <c r="P129" s="86" t="e">
        <f>HLOOKUP(F129,Data!$N$16:$V$18,3,0)</f>
        <v>#N/A</v>
      </c>
      <c r="Q129" s="92"/>
      <c r="R129" s="137" t="str">
        <f t="shared" si="3"/>
        <v/>
      </c>
      <c r="S129" s="89"/>
      <c r="T129" s="94"/>
    </row>
    <row r="130" spans="1:31" s="4" customFormat="1">
      <c r="B130" s="73"/>
      <c r="C130" s="157"/>
      <c r="D130" s="52"/>
      <c r="E130" s="52"/>
      <c r="F130" s="158"/>
      <c r="G130" s="52"/>
      <c r="H130" s="160"/>
      <c r="I130" s="52"/>
      <c r="J130" s="160"/>
      <c r="K130" s="52"/>
      <c r="L130" s="86" t="e">
        <f>HLOOKUP(F130,Data!$E$16:$L$18,3,0)</f>
        <v>#N/A</v>
      </c>
      <c r="M130" s="92"/>
      <c r="N130" s="155" t="str">
        <f t="shared" si="2"/>
        <v>-</v>
      </c>
      <c r="O130" s="93"/>
      <c r="P130" s="86" t="e">
        <f>HLOOKUP(F130,Data!$N$16:$V$18,3,0)</f>
        <v>#N/A</v>
      </c>
      <c r="Q130" s="92"/>
      <c r="R130" s="137" t="str">
        <f t="shared" si="3"/>
        <v/>
      </c>
      <c r="S130" s="89"/>
      <c r="T130" s="94"/>
    </row>
    <row r="131" spans="1:31" s="4" customFormat="1">
      <c r="B131" s="73"/>
      <c r="C131" s="157"/>
      <c r="D131" s="52"/>
      <c r="E131" s="52"/>
      <c r="F131" s="158"/>
      <c r="G131" s="52"/>
      <c r="H131" s="160"/>
      <c r="I131" s="52"/>
      <c r="J131" s="160"/>
      <c r="K131" s="52"/>
      <c r="L131" s="86" t="e">
        <f>HLOOKUP(F131,Data!$E$16:$L$18,3,0)</f>
        <v>#N/A</v>
      </c>
      <c r="M131" s="92"/>
      <c r="N131" s="155" t="str">
        <f t="shared" si="2"/>
        <v>-</v>
      </c>
      <c r="O131" s="93"/>
      <c r="P131" s="86" t="e">
        <f>HLOOKUP(F131,Data!$N$16:$V$18,3,0)</f>
        <v>#N/A</v>
      </c>
      <c r="Q131" s="92"/>
      <c r="R131" s="137" t="str">
        <f t="shared" si="3"/>
        <v/>
      </c>
      <c r="S131" s="89"/>
      <c r="T131" s="94"/>
    </row>
    <row r="132" spans="1:31" s="4" customFormat="1">
      <c r="B132" s="73"/>
      <c r="C132" s="157"/>
      <c r="D132" s="52"/>
      <c r="E132" s="52"/>
      <c r="F132" s="158"/>
      <c r="G132" s="52"/>
      <c r="H132" s="160"/>
      <c r="I132" s="52"/>
      <c r="J132" s="160"/>
      <c r="K132" s="52"/>
      <c r="L132" s="86" t="e">
        <f>HLOOKUP(F132,Data!$E$16:$L$18,3,0)</f>
        <v>#N/A</v>
      </c>
      <c r="M132" s="92"/>
      <c r="N132" s="155" t="str">
        <f t="shared" si="2"/>
        <v>-</v>
      </c>
      <c r="O132" s="93"/>
      <c r="P132" s="86" t="e">
        <f>HLOOKUP(F132,Data!$N$16:$V$18,3,0)</f>
        <v>#N/A</v>
      </c>
      <c r="Q132" s="92"/>
      <c r="R132" s="137" t="str">
        <f t="shared" si="3"/>
        <v/>
      </c>
      <c r="S132" s="89"/>
      <c r="T132" s="94"/>
    </row>
    <row r="133" spans="1:31" s="4" customFormat="1">
      <c r="B133" s="73"/>
      <c r="C133" s="157"/>
      <c r="D133" s="52"/>
      <c r="E133" s="52"/>
      <c r="F133" s="158"/>
      <c r="G133" s="52"/>
      <c r="H133" s="160"/>
      <c r="I133" s="52"/>
      <c r="J133" s="160"/>
      <c r="K133" s="52"/>
      <c r="L133" s="86" t="e">
        <f>HLOOKUP(F133,Data!$E$16:$L$18,3,0)</f>
        <v>#N/A</v>
      </c>
      <c r="M133" s="92"/>
      <c r="N133" s="155" t="str">
        <f t="shared" si="2"/>
        <v>-</v>
      </c>
      <c r="O133" s="93"/>
      <c r="P133" s="86" t="e">
        <f>HLOOKUP(F133,Data!$N$16:$V$18,3,0)</f>
        <v>#N/A</v>
      </c>
      <c r="Q133" s="92"/>
      <c r="R133" s="137" t="str">
        <f t="shared" si="3"/>
        <v/>
      </c>
      <c r="S133" s="89"/>
      <c r="T133" s="94"/>
    </row>
    <row r="134" spans="1:31" s="4" customFormat="1">
      <c r="B134" s="73"/>
      <c r="C134" s="157"/>
      <c r="D134" s="52"/>
      <c r="E134" s="52"/>
      <c r="F134" s="158"/>
      <c r="G134" s="52"/>
      <c r="H134" s="160"/>
      <c r="I134" s="52"/>
      <c r="J134" s="160"/>
      <c r="K134" s="52"/>
      <c r="L134" s="86" t="e">
        <f>HLOOKUP(F134,Data!$E$16:$L$18,3,0)</f>
        <v>#N/A</v>
      </c>
      <c r="M134" s="92"/>
      <c r="N134" s="155" t="str">
        <f t="shared" si="2"/>
        <v>-</v>
      </c>
      <c r="O134" s="93"/>
      <c r="P134" s="86" t="e">
        <f>HLOOKUP(F134,Data!$N$16:$V$18,3,0)</f>
        <v>#N/A</v>
      </c>
      <c r="Q134" s="92"/>
      <c r="R134" s="137" t="str">
        <f t="shared" si="3"/>
        <v/>
      </c>
      <c r="S134" s="89"/>
      <c r="T134" s="94"/>
    </row>
    <row r="135" spans="1:31">
      <c r="A135" s="4"/>
      <c r="B135" s="73"/>
      <c r="C135" s="157"/>
      <c r="D135" s="52"/>
      <c r="E135" s="52"/>
      <c r="F135" s="158"/>
      <c r="G135" s="52"/>
      <c r="H135" s="160"/>
      <c r="I135" s="52"/>
      <c r="J135" s="160"/>
      <c r="K135" s="52"/>
      <c r="L135" s="86" t="e">
        <f>HLOOKUP(F135,Data!$E$16:$L$18,3,0)</f>
        <v>#N/A</v>
      </c>
      <c r="M135" s="92"/>
      <c r="N135" s="155" t="str">
        <f t="shared" si="2"/>
        <v>-</v>
      </c>
      <c r="O135" s="93"/>
      <c r="P135" s="86" t="e">
        <f>HLOOKUP(F135,Data!$N$16:$V$18,3,0)</f>
        <v>#N/A</v>
      </c>
      <c r="Q135" s="92"/>
      <c r="R135" s="137" t="str">
        <f t="shared" si="3"/>
        <v/>
      </c>
      <c r="S135" s="89"/>
      <c r="T135" s="94"/>
      <c r="U135" s="3"/>
      <c r="V135" s="3"/>
      <c r="W135" s="3"/>
      <c r="X135" s="3"/>
      <c r="Y135" s="3"/>
      <c r="Z135" s="3"/>
      <c r="AA135" s="3"/>
      <c r="AD135" s="3"/>
      <c r="AE135" s="3"/>
    </row>
    <row r="136" spans="1:31">
      <c r="B136" s="73"/>
      <c r="C136" s="157"/>
      <c r="D136" s="52"/>
      <c r="E136" s="52"/>
      <c r="F136" s="158"/>
      <c r="G136" s="52"/>
      <c r="H136" s="160"/>
      <c r="I136" s="52"/>
      <c r="J136" s="160"/>
      <c r="K136" s="52"/>
      <c r="L136" s="86" t="e">
        <f>HLOOKUP(F136,Data!$E$16:$L$18,3,0)</f>
        <v>#N/A</v>
      </c>
      <c r="M136" s="92"/>
      <c r="N136" s="155" t="str">
        <f t="shared" si="2"/>
        <v>-</v>
      </c>
      <c r="O136" s="93"/>
      <c r="P136" s="86" t="e">
        <f>HLOOKUP(F136,Data!$N$16:$V$18,3,0)</f>
        <v>#N/A</v>
      </c>
      <c r="Q136" s="92"/>
      <c r="R136" s="137" t="str">
        <f t="shared" si="3"/>
        <v/>
      </c>
      <c r="S136" s="89"/>
      <c r="T136" s="94"/>
      <c r="U136" s="3"/>
      <c r="V136" s="3"/>
      <c r="W136" s="3"/>
      <c r="X136" s="3"/>
      <c r="Y136" s="3"/>
      <c r="Z136" s="3"/>
      <c r="AA136" s="3"/>
      <c r="AD136" s="3"/>
      <c r="AE136" s="3"/>
    </row>
    <row r="137" spans="1:31">
      <c r="B137" s="73"/>
      <c r="C137" s="157"/>
      <c r="D137" s="52"/>
      <c r="E137" s="52"/>
      <c r="F137" s="158"/>
      <c r="G137" s="52"/>
      <c r="H137" s="160"/>
      <c r="I137" s="52"/>
      <c r="J137" s="160"/>
      <c r="K137" s="52"/>
      <c r="L137" s="86" t="e">
        <f>HLOOKUP(F137,Data!$E$16:$L$18,3,0)</f>
        <v>#N/A</v>
      </c>
      <c r="M137" s="92"/>
      <c r="N137" s="155" t="str">
        <f t="shared" si="2"/>
        <v>-</v>
      </c>
      <c r="O137" s="93"/>
      <c r="P137" s="86" t="e">
        <f>HLOOKUP(F137,Data!$N$16:$V$18,3,0)</f>
        <v>#N/A</v>
      </c>
      <c r="Q137" s="92"/>
      <c r="R137" s="137" t="str">
        <f t="shared" si="3"/>
        <v/>
      </c>
      <c r="S137" s="89"/>
      <c r="T137" s="94"/>
      <c r="U137" s="3"/>
      <c r="V137" s="3"/>
      <c r="W137" s="3"/>
      <c r="X137" s="3"/>
      <c r="Y137" s="3"/>
      <c r="Z137" s="3"/>
      <c r="AA137" s="3"/>
      <c r="AD137" s="3"/>
      <c r="AE137" s="3"/>
    </row>
    <row r="138" spans="1:31">
      <c r="B138" s="73"/>
      <c r="C138" s="157"/>
      <c r="D138" s="52"/>
      <c r="E138" s="52"/>
      <c r="F138" s="158"/>
      <c r="G138" s="52"/>
      <c r="H138" s="160"/>
      <c r="I138" s="52"/>
      <c r="J138" s="160"/>
      <c r="K138" s="52"/>
      <c r="L138" s="86" t="e">
        <f>HLOOKUP(F138,Data!$E$16:$L$18,3,0)</f>
        <v>#N/A</v>
      </c>
      <c r="M138" s="92"/>
      <c r="N138" s="155" t="str">
        <f t="shared" si="2"/>
        <v>-</v>
      </c>
      <c r="O138" s="93"/>
      <c r="P138" s="86" t="e">
        <f>HLOOKUP(F138,Data!$N$16:$V$18,3,0)</f>
        <v>#N/A</v>
      </c>
      <c r="Q138" s="92"/>
      <c r="R138" s="137" t="str">
        <f t="shared" si="3"/>
        <v/>
      </c>
      <c r="S138" s="89"/>
      <c r="T138" s="94"/>
      <c r="U138" s="3"/>
      <c r="V138" s="3"/>
      <c r="W138" s="3"/>
      <c r="X138" s="3"/>
      <c r="Y138" s="3"/>
      <c r="Z138" s="3"/>
      <c r="AA138" s="3"/>
      <c r="AD138" s="3"/>
      <c r="AE138" s="3"/>
    </row>
    <row r="139" spans="1:31">
      <c r="B139" s="73"/>
      <c r="C139" s="157"/>
      <c r="D139" s="52"/>
      <c r="E139" s="52"/>
      <c r="F139" s="158"/>
      <c r="G139" s="52"/>
      <c r="H139" s="160"/>
      <c r="I139" s="52"/>
      <c r="J139" s="160"/>
      <c r="K139" s="52"/>
      <c r="L139" s="86" t="e">
        <f>HLOOKUP(F139,Data!$E$16:$L$18,3,0)</f>
        <v>#N/A</v>
      </c>
      <c r="M139" s="92"/>
      <c r="N139" s="155" t="str">
        <f t="shared" si="2"/>
        <v>-</v>
      </c>
      <c r="O139" s="93"/>
      <c r="P139" s="86" t="e">
        <f>HLOOKUP(F139,Data!$N$16:$V$18,3,0)</f>
        <v>#N/A</v>
      </c>
      <c r="Q139" s="92"/>
      <c r="R139" s="137" t="str">
        <f t="shared" si="3"/>
        <v/>
      </c>
      <c r="S139" s="89"/>
      <c r="T139" s="94"/>
      <c r="U139" s="3"/>
      <c r="V139" s="3"/>
      <c r="W139" s="3"/>
      <c r="X139" s="3"/>
      <c r="Y139" s="3"/>
      <c r="Z139" s="3"/>
      <c r="AA139" s="3"/>
      <c r="AD139" s="3"/>
      <c r="AE139" s="3"/>
    </row>
    <row r="140" spans="1:31">
      <c r="B140" s="73"/>
      <c r="C140" s="157"/>
      <c r="D140" s="52"/>
      <c r="E140" s="52"/>
      <c r="F140" s="158"/>
      <c r="G140" s="52"/>
      <c r="H140" s="160"/>
      <c r="I140" s="52"/>
      <c r="J140" s="160"/>
      <c r="K140" s="52"/>
      <c r="L140" s="86" t="e">
        <f>HLOOKUP(F140,Data!$E$16:$L$18,3,0)</f>
        <v>#N/A</v>
      </c>
      <c r="M140" s="92"/>
      <c r="N140" s="155" t="str">
        <f t="shared" si="2"/>
        <v>-</v>
      </c>
      <c r="O140" s="93"/>
      <c r="P140" s="86" t="e">
        <f>HLOOKUP(F140,Data!$N$16:$V$18,3,0)</f>
        <v>#N/A</v>
      </c>
      <c r="Q140" s="92"/>
      <c r="R140" s="137" t="str">
        <f t="shared" si="3"/>
        <v/>
      </c>
      <c r="S140" s="89"/>
      <c r="T140" s="94"/>
      <c r="U140" s="3"/>
      <c r="V140" s="3"/>
      <c r="W140" s="3"/>
      <c r="X140" s="3"/>
      <c r="Y140" s="3"/>
      <c r="Z140" s="3"/>
      <c r="AA140" s="3"/>
      <c r="AD140" s="3"/>
      <c r="AE140" s="3"/>
    </row>
    <row r="141" spans="1:31">
      <c r="B141" s="73"/>
      <c r="C141" s="157"/>
      <c r="D141" s="52"/>
      <c r="E141" s="52"/>
      <c r="F141" s="158"/>
      <c r="G141" s="52"/>
      <c r="H141" s="160"/>
      <c r="I141" s="52"/>
      <c r="J141" s="160"/>
      <c r="K141" s="52"/>
      <c r="L141" s="86" t="e">
        <f>HLOOKUP(F141,Data!$E$16:$L$18,3,0)</f>
        <v>#N/A</v>
      </c>
      <c r="M141" s="92"/>
      <c r="N141" s="155" t="str">
        <f t="shared" si="2"/>
        <v>-</v>
      </c>
      <c r="O141" s="93"/>
      <c r="P141" s="86" t="e">
        <f>HLOOKUP(F141,Data!$N$16:$V$18,3,0)</f>
        <v>#N/A</v>
      </c>
      <c r="Q141" s="92"/>
      <c r="R141" s="137" t="str">
        <f t="shared" si="3"/>
        <v/>
      </c>
      <c r="S141" s="89"/>
      <c r="T141" s="94"/>
      <c r="U141" s="3"/>
      <c r="V141" s="3"/>
      <c r="W141" s="3"/>
      <c r="X141" s="3"/>
      <c r="Y141" s="3"/>
      <c r="Z141" s="3"/>
      <c r="AA141" s="3"/>
      <c r="AD141" s="3"/>
      <c r="AE141" s="3"/>
    </row>
    <row r="142" spans="1:31">
      <c r="B142" s="73"/>
      <c r="C142" s="157"/>
      <c r="D142" s="52"/>
      <c r="E142" s="52"/>
      <c r="F142" s="158"/>
      <c r="G142" s="52"/>
      <c r="H142" s="160"/>
      <c r="I142" s="52"/>
      <c r="J142" s="160"/>
      <c r="K142" s="52"/>
      <c r="L142" s="86" t="e">
        <f>HLOOKUP(F142,Data!$E$16:$L$18,3,0)</f>
        <v>#N/A</v>
      </c>
      <c r="M142" s="92"/>
      <c r="N142" s="155" t="str">
        <f t="shared" si="2"/>
        <v>-</v>
      </c>
      <c r="O142" s="93"/>
      <c r="P142" s="86" t="e">
        <f>HLOOKUP(F142,Data!$N$16:$V$18,3,0)</f>
        <v>#N/A</v>
      </c>
      <c r="Q142" s="92"/>
      <c r="R142" s="137" t="str">
        <f t="shared" si="3"/>
        <v/>
      </c>
      <c r="S142" s="89"/>
      <c r="T142" s="94"/>
      <c r="U142" s="3"/>
      <c r="V142" s="3"/>
      <c r="W142" s="3"/>
      <c r="X142" s="3"/>
      <c r="Y142" s="3"/>
      <c r="Z142" s="3"/>
      <c r="AA142" s="3"/>
      <c r="AD142" s="3"/>
      <c r="AE142" s="3"/>
    </row>
    <row r="143" spans="1:31">
      <c r="B143" s="73"/>
      <c r="C143" s="157"/>
      <c r="D143" s="52"/>
      <c r="E143" s="52"/>
      <c r="F143" s="158"/>
      <c r="G143" s="52"/>
      <c r="H143" s="160"/>
      <c r="I143" s="52"/>
      <c r="J143" s="160"/>
      <c r="K143" s="52"/>
      <c r="L143" s="86" t="e">
        <f>HLOOKUP(F143,Data!$E$16:$L$18,3,0)</f>
        <v>#N/A</v>
      </c>
      <c r="M143" s="92"/>
      <c r="N143" s="155" t="str">
        <f t="shared" si="2"/>
        <v>-</v>
      </c>
      <c r="O143" s="93"/>
      <c r="P143" s="86" t="e">
        <f>HLOOKUP(F143,Data!$N$16:$V$18,3,0)</f>
        <v>#N/A</v>
      </c>
      <c r="Q143" s="92"/>
      <c r="R143" s="137" t="str">
        <f t="shared" si="3"/>
        <v/>
      </c>
      <c r="S143" s="89"/>
      <c r="T143" s="94"/>
      <c r="U143" s="3"/>
      <c r="V143" s="3"/>
      <c r="W143" s="3"/>
      <c r="X143" s="3"/>
      <c r="Y143" s="3"/>
      <c r="Z143" s="3"/>
      <c r="AA143" s="3"/>
      <c r="AD143" s="3"/>
      <c r="AE143" s="3"/>
    </row>
    <row r="144" spans="1:31">
      <c r="B144" s="73"/>
      <c r="C144" s="157"/>
      <c r="D144" s="52"/>
      <c r="E144" s="52"/>
      <c r="F144" s="158"/>
      <c r="G144" s="52"/>
      <c r="H144" s="160"/>
      <c r="I144" s="52"/>
      <c r="J144" s="160"/>
      <c r="K144" s="52"/>
      <c r="L144" s="86" t="e">
        <f>HLOOKUP(F144,Data!$E$16:$L$18,3,0)</f>
        <v>#N/A</v>
      </c>
      <c r="M144" s="92"/>
      <c r="N144" s="155" t="str">
        <f t="shared" si="2"/>
        <v>-</v>
      </c>
      <c r="O144" s="93"/>
      <c r="P144" s="86" t="e">
        <f>HLOOKUP(F144,Data!$N$16:$V$18,3,0)</f>
        <v>#N/A</v>
      </c>
      <c r="Q144" s="92"/>
      <c r="R144" s="137" t="str">
        <f t="shared" si="3"/>
        <v/>
      </c>
      <c r="S144" s="89"/>
      <c r="T144" s="94"/>
      <c r="U144" s="3"/>
      <c r="V144" s="3"/>
      <c r="W144" s="3"/>
      <c r="X144" s="3"/>
      <c r="Y144" s="3"/>
      <c r="Z144" s="3"/>
      <c r="AA144" s="3"/>
      <c r="AD144" s="3"/>
      <c r="AE144" s="3"/>
    </row>
    <row r="145" spans="2:31">
      <c r="B145" s="73"/>
      <c r="C145" s="157"/>
      <c r="D145" s="52"/>
      <c r="E145" s="52"/>
      <c r="F145" s="158"/>
      <c r="G145" s="52"/>
      <c r="H145" s="160"/>
      <c r="I145" s="52"/>
      <c r="J145" s="160"/>
      <c r="K145" s="52"/>
      <c r="L145" s="86" t="e">
        <f>HLOOKUP(F145,Data!$E$16:$L$18,3,0)</f>
        <v>#N/A</v>
      </c>
      <c r="M145" s="92"/>
      <c r="N145" s="155" t="str">
        <f t="shared" si="2"/>
        <v>-</v>
      </c>
      <c r="O145" s="93"/>
      <c r="P145" s="86" t="e">
        <f>HLOOKUP(F145,Data!$N$16:$V$18,3,0)</f>
        <v>#N/A</v>
      </c>
      <c r="Q145" s="92"/>
      <c r="R145" s="137" t="str">
        <f t="shared" si="3"/>
        <v/>
      </c>
      <c r="S145" s="89"/>
      <c r="T145" s="94"/>
      <c r="U145" s="3"/>
      <c r="V145" s="3"/>
      <c r="W145" s="3"/>
      <c r="X145" s="3"/>
      <c r="Y145" s="3"/>
      <c r="Z145" s="3"/>
      <c r="AA145" s="3"/>
      <c r="AD145" s="3"/>
      <c r="AE145" s="3"/>
    </row>
    <row r="146" spans="2:31">
      <c r="B146" s="73"/>
      <c r="C146" s="157"/>
      <c r="D146" s="52"/>
      <c r="E146" s="52"/>
      <c r="F146" s="158"/>
      <c r="G146" s="52"/>
      <c r="H146" s="160"/>
      <c r="I146" s="52"/>
      <c r="J146" s="160"/>
      <c r="K146" s="52"/>
      <c r="L146" s="86" t="e">
        <f>HLOOKUP(F146,Data!$E$16:$L$18,3,0)</f>
        <v>#N/A</v>
      </c>
      <c r="M146" s="92"/>
      <c r="N146" s="155" t="str">
        <f t="shared" si="2"/>
        <v>-</v>
      </c>
      <c r="O146" s="93"/>
      <c r="P146" s="86" t="e">
        <f>HLOOKUP(F146,Data!$N$16:$V$18,3,0)</f>
        <v>#N/A</v>
      </c>
      <c r="Q146" s="92"/>
      <c r="R146" s="137" t="str">
        <f t="shared" si="3"/>
        <v/>
      </c>
      <c r="S146" s="89"/>
      <c r="T146" s="94"/>
      <c r="U146" s="3"/>
      <c r="V146" s="3"/>
      <c r="W146" s="3"/>
      <c r="X146" s="3"/>
      <c r="Y146" s="3"/>
      <c r="Z146" s="3"/>
      <c r="AA146" s="3"/>
      <c r="AD146" s="3"/>
      <c r="AE146" s="3"/>
    </row>
    <row r="147" spans="2:31">
      <c r="B147" s="73"/>
      <c r="C147" s="157"/>
      <c r="D147" s="52"/>
      <c r="E147" s="52"/>
      <c r="F147" s="158"/>
      <c r="G147" s="52"/>
      <c r="H147" s="160"/>
      <c r="I147" s="52"/>
      <c r="J147" s="160"/>
      <c r="K147" s="52"/>
      <c r="L147" s="86" t="e">
        <f>HLOOKUP(F147,Data!$E$16:$L$18,3,0)</f>
        <v>#N/A</v>
      </c>
      <c r="M147" s="92"/>
      <c r="N147" s="155" t="str">
        <f t="shared" si="2"/>
        <v>-</v>
      </c>
      <c r="O147" s="93"/>
      <c r="P147" s="86" t="e">
        <f>HLOOKUP(F147,Data!$N$16:$V$18,3,0)</f>
        <v>#N/A</v>
      </c>
      <c r="Q147" s="92"/>
      <c r="R147" s="137" t="str">
        <f t="shared" si="3"/>
        <v/>
      </c>
      <c r="S147" s="89"/>
      <c r="T147" s="94"/>
      <c r="U147" s="3"/>
      <c r="V147" s="3"/>
      <c r="W147" s="3"/>
      <c r="X147" s="3"/>
      <c r="Y147" s="3"/>
      <c r="Z147" s="3"/>
      <c r="AA147" s="3"/>
      <c r="AD147" s="3"/>
      <c r="AE147" s="3"/>
    </row>
    <row r="148" spans="2:31">
      <c r="B148" s="73"/>
      <c r="C148" s="157"/>
      <c r="D148" s="52"/>
      <c r="E148" s="52"/>
      <c r="F148" s="158"/>
      <c r="G148" s="52"/>
      <c r="H148" s="160"/>
      <c r="I148" s="52"/>
      <c r="J148" s="160"/>
      <c r="K148" s="52"/>
      <c r="L148" s="86" t="e">
        <f>HLOOKUP(F148,Data!$E$16:$L$18,3,0)</f>
        <v>#N/A</v>
      </c>
      <c r="M148" s="92"/>
      <c r="N148" s="155" t="str">
        <f t="shared" si="2"/>
        <v>-</v>
      </c>
      <c r="O148" s="93"/>
      <c r="P148" s="86" t="e">
        <f>HLOOKUP(F148,Data!$N$16:$V$18,3,0)</f>
        <v>#N/A</v>
      </c>
      <c r="Q148" s="92"/>
      <c r="R148" s="137" t="str">
        <f t="shared" si="3"/>
        <v/>
      </c>
      <c r="S148" s="89"/>
      <c r="T148" s="94"/>
      <c r="U148" s="3"/>
      <c r="V148" s="3"/>
      <c r="W148" s="3"/>
      <c r="X148" s="3"/>
      <c r="Y148" s="3"/>
      <c r="Z148" s="3"/>
      <c r="AA148" s="3"/>
      <c r="AD148" s="3"/>
      <c r="AE148" s="3"/>
    </row>
    <row r="149" spans="2:31">
      <c r="B149" s="73"/>
      <c r="C149" s="157"/>
      <c r="D149" s="52"/>
      <c r="E149" s="52"/>
      <c r="F149" s="158"/>
      <c r="G149" s="52"/>
      <c r="H149" s="160"/>
      <c r="I149" s="52"/>
      <c r="J149" s="160"/>
      <c r="K149" s="52"/>
      <c r="L149" s="86" t="e">
        <f>HLOOKUP(F149,Data!$E$16:$L$18,3,0)</f>
        <v>#N/A</v>
      </c>
      <c r="M149" s="92"/>
      <c r="N149" s="155" t="str">
        <f t="shared" si="2"/>
        <v>-</v>
      </c>
      <c r="O149" s="93"/>
      <c r="P149" s="86" t="e">
        <f>HLOOKUP(F149,Data!$N$16:$V$18,3,0)</f>
        <v>#N/A</v>
      </c>
      <c r="Q149" s="92"/>
      <c r="R149" s="137" t="str">
        <f t="shared" si="3"/>
        <v/>
      </c>
      <c r="S149" s="89"/>
      <c r="T149" s="94"/>
      <c r="U149" s="3"/>
      <c r="V149" s="3"/>
      <c r="W149" s="3"/>
      <c r="X149" s="3"/>
      <c r="Y149" s="3"/>
      <c r="Z149" s="3"/>
      <c r="AA149" s="3"/>
      <c r="AD149" s="3"/>
      <c r="AE149" s="3"/>
    </row>
    <row r="150" spans="2:31">
      <c r="B150" s="73"/>
      <c r="C150" s="157"/>
      <c r="D150" s="52"/>
      <c r="E150" s="52"/>
      <c r="F150" s="158"/>
      <c r="G150" s="52"/>
      <c r="H150" s="160"/>
      <c r="I150" s="52"/>
      <c r="J150" s="160"/>
      <c r="K150" s="52"/>
      <c r="L150" s="86" t="e">
        <f>HLOOKUP(F150,Data!$E$16:$L$18,3,0)</f>
        <v>#N/A</v>
      </c>
      <c r="M150" s="92"/>
      <c r="N150" s="155" t="str">
        <f t="shared" si="2"/>
        <v>-</v>
      </c>
      <c r="O150" s="93"/>
      <c r="P150" s="86" t="e">
        <f>HLOOKUP(F150,Data!$N$16:$V$18,3,0)</f>
        <v>#N/A</v>
      </c>
      <c r="Q150" s="92"/>
      <c r="R150" s="137" t="str">
        <f t="shared" si="3"/>
        <v/>
      </c>
      <c r="S150" s="89"/>
      <c r="T150" s="94"/>
      <c r="U150" s="3"/>
      <c r="V150" s="3"/>
      <c r="W150" s="3"/>
      <c r="X150" s="3"/>
      <c r="Y150" s="3"/>
      <c r="Z150" s="3"/>
      <c r="AA150" s="3"/>
      <c r="AD150" s="3"/>
      <c r="AE150" s="3"/>
    </row>
    <row r="151" spans="2:31">
      <c r="B151" s="73"/>
      <c r="C151" s="157"/>
      <c r="D151" s="52"/>
      <c r="E151" s="52"/>
      <c r="F151" s="158"/>
      <c r="G151" s="52"/>
      <c r="H151" s="160"/>
      <c r="I151" s="52"/>
      <c r="J151" s="160"/>
      <c r="K151" s="52"/>
      <c r="L151" s="86" t="e">
        <f>HLOOKUP(F151,Data!$E$16:$L$18,3,0)</f>
        <v>#N/A</v>
      </c>
      <c r="M151" s="92"/>
      <c r="N151" s="155" t="str">
        <f t="shared" ref="N151:N214" si="4">IF(J151="Yes",0,IF(ISERROR(IF(H151&lt;&gt;0,MAX(0,H151/$F$5-L151),"-")),"-",IF(H151&lt;&gt;0,MAX(0,H151/$F$5-L151),"-")))</f>
        <v>-</v>
      </c>
      <c r="O151" s="93"/>
      <c r="P151" s="86" t="e">
        <f>HLOOKUP(F151,Data!$N$16:$V$18,3,0)</f>
        <v>#N/A</v>
      </c>
      <c r="Q151" s="92"/>
      <c r="R151" s="137" t="str">
        <f t="shared" ref="R151:R214" si="5">IF(C151="","",$F$5*$N151*$P151)</f>
        <v/>
      </c>
      <c r="S151" s="89"/>
      <c r="T151" s="94"/>
      <c r="U151" s="3"/>
      <c r="V151" s="3"/>
      <c r="W151" s="3"/>
      <c r="X151" s="3"/>
      <c r="Y151" s="3"/>
      <c r="Z151" s="3"/>
      <c r="AA151" s="3"/>
      <c r="AD151" s="3"/>
      <c r="AE151" s="3"/>
    </row>
    <row r="152" spans="2:31">
      <c r="B152" s="73"/>
      <c r="C152" s="157"/>
      <c r="D152" s="52"/>
      <c r="E152" s="52"/>
      <c r="F152" s="158"/>
      <c r="G152" s="52"/>
      <c r="H152" s="160"/>
      <c r="I152" s="52"/>
      <c r="J152" s="160"/>
      <c r="K152" s="52"/>
      <c r="L152" s="86" t="e">
        <f>HLOOKUP(F152,Data!$E$16:$L$18,3,0)</f>
        <v>#N/A</v>
      </c>
      <c r="M152" s="92"/>
      <c r="N152" s="155" t="str">
        <f t="shared" si="4"/>
        <v>-</v>
      </c>
      <c r="O152" s="93"/>
      <c r="P152" s="86" t="e">
        <f>HLOOKUP(F152,Data!$N$16:$V$18,3,0)</f>
        <v>#N/A</v>
      </c>
      <c r="Q152" s="92"/>
      <c r="R152" s="137" t="str">
        <f t="shared" si="5"/>
        <v/>
      </c>
      <c r="S152" s="89"/>
      <c r="T152" s="94"/>
      <c r="U152" s="3"/>
      <c r="V152" s="3"/>
      <c r="W152" s="3"/>
      <c r="X152" s="3"/>
      <c r="Y152" s="3"/>
      <c r="Z152" s="3"/>
      <c r="AA152" s="3"/>
      <c r="AD152" s="3"/>
      <c r="AE152" s="3"/>
    </row>
    <row r="153" spans="2:31">
      <c r="B153" s="73"/>
      <c r="C153" s="157"/>
      <c r="D153" s="52"/>
      <c r="E153" s="52"/>
      <c r="F153" s="158"/>
      <c r="G153" s="52"/>
      <c r="H153" s="160"/>
      <c r="I153" s="52"/>
      <c r="J153" s="160"/>
      <c r="K153" s="52"/>
      <c r="L153" s="86" t="e">
        <f>HLOOKUP(F153,Data!$E$16:$L$18,3,0)</f>
        <v>#N/A</v>
      </c>
      <c r="M153" s="92"/>
      <c r="N153" s="155" t="str">
        <f t="shared" si="4"/>
        <v>-</v>
      </c>
      <c r="O153" s="93"/>
      <c r="P153" s="86" t="e">
        <f>HLOOKUP(F153,Data!$N$16:$V$18,3,0)</f>
        <v>#N/A</v>
      </c>
      <c r="Q153" s="92"/>
      <c r="R153" s="137" t="str">
        <f t="shared" si="5"/>
        <v/>
      </c>
      <c r="S153" s="89"/>
      <c r="T153" s="94"/>
      <c r="U153" s="3"/>
      <c r="V153" s="3"/>
      <c r="W153" s="3"/>
      <c r="X153" s="3"/>
      <c r="Y153" s="3"/>
      <c r="Z153" s="3"/>
      <c r="AA153" s="3"/>
      <c r="AD153" s="3"/>
      <c r="AE153" s="3"/>
    </row>
    <row r="154" spans="2:31">
      <c r="B154" s="73"/>
      <c r="C154" s="157"/>
      <c r="D154" s="52"/>
      <c r="E154" s="52"/>
      <c r="F154" s="158"/>
      <c r="G154" s="52"/>
      <c r="H154" s="160"/>
      <c r="I154" s="52"/>
      <c r="J154" s="160"/>
      <c r="K154" s="52"/>
      <c r="L154" s="86" t="e">
        <f>HLOOKUP(F154,Data!$E$16:$L$18,3,0)</f>
        <v>#N/A</v>
      </c>
      <c r="M154" s="92"/>
      <c r="N154" s="155" t="str">
        <f t="shared" si="4"/>
        <v>-</v>
      </c>
      <c r="O154" s="93"/>
      <c r="P154" s="86" t="e">
        <f>HLOOKUP(F154,Data!$N$16:$V$18,3,0)</f>
        <v>#N/A</v>
      </c>
      <c r="Q154" s="92"/>
      <c r="R154" s="137" t="str">
        <f t="shared" si="5"/>
        <v/>
      </c>
      <c r="S154" s="89"/>
      <c r="T154" s="94"/>
      <c r="U154" s="3"/>
      <c r="V154" s="3"/>
      <c r="W154" s="3"/>
      <c r="X154" s="3"/>
      <c r="Y154" s="3"/>
      <c r="Z154" s="3"/>
      <c r="AA154" s="3"/>
      <c r="AD154" s="3"/>
      <c r="AE154" s="3"/>
    </row>
    <row r="155" spans="2:31">
      <c r="B155" s="73"/>
      <c r="C155" s="157"/>
      <c r="D155" s="52"/>
      <c r="E155" s="52"/>
      <c r="F155" s="158"/>
      <c r="G155" s="52"/>
      <c r="H155" s="160"/>
      <c r="I155" s="52"/>
      <c r="J155" s="160"/>
      <c r="K155" s="52"/>
      <c r="L155" s="86" t="e">
        <f>HLOOKUP(F155,Data!$E$16:$L$18,3,0)</f>
        <v>#N/A</v>
      </c>
      <c r="M155" s="92"/>
      <c r="N155" s="155" t="str">
        <f t="shared" si="4"/>
        <v>-</v>
      </c>
      <c r="O155" s="93"/>
      <c r="P155" s="86" t="e">
        <f>HLOOKUP(F155,Data!$N$16:$V$18,3,0)</f>
        <v>#N/A</v>
      </c>
      <c r="Q155" s="92"/>
      <c r="R155" s="137" t="str">
        <f t="shared" si="5"/>
        <v/>
      </c>
      <c r="S155" s="89"/>
      <c r="T155" s="94"/>
      <c r="U155" s="3"/>
      <c r="V155" s="3"/>
      <c r="W155" s="3"/>
      <c r="X155" s="3"/>
      <c r="Y155" s="3"/>
      <c r="Z155" s="3"/>
      <c r="AA155" s="3"/>
      <c r="AD155" s="3"/>
      <c r="AE155" s="3"/>
    </row>
    <row r="156" spans="2:31">
      <c r="B156" s="73"/>
      <c r="C156" s="157"/>
      <c r="D156" s="52"/>
      <c r="E156" s="52"/>
      <c r="F156" s="158"/>
      <c r="G156" s="52"/>
      <c r="H156" s="160"/>
      <c r="I156" s="52"/>
      <c r="J156" s="160"/>
      <c r="K156" s="52"/>
      <c r="L156" s="86" t="e">
        <f>HLOOKUP(F156,Data!$E$16:$L$18,3,0)</f>
        <v>#N/A</v>
      </c>
      <c r="M156" s="92"/>
      <c r="N156" s="155" t="str">
        <f t="shared" si="4"/>
        <v>-</v>
      </c>
      <c r="O156" s="93"/>
      <c r="P156" s="86" t="e">
        <f>HLOOKUP(F156,Data!$N$16:$V$18,3,0)</f>
        <v>#N/A</v>
      </c>
      <c r="Q156" s="92"/>
      <c r="R156" s="137" t="str">
        <f t="shared" si="5"/>
        <v/>
      </c>
      <c r="S156" s="89"/>
      <c r="T156" s="94"/>
      <c r="U156" s="3"/>
      <c r="V156" s="3"/>
      <c r="W156" s="3"/>
      <c r="X156" s="3"/>
      <c r="Y156" s="3"/>
      <c r="Z156" s="3"/>
      <c r="AA156" s="3"/>
      <c r="AD156" s="3"/>
      <c r="AE156" s="3"/>
    </row>
    <row r="157" spans="2:31">
      <c r="B157" s="73"/>
      <c r="C157" s="157"/>
      <c r="D157" s="52"/>
      <c r="E157" s="52"/>
      <c r="F157" s="158"/>
      <c r="G157" s="52"/>
      <c r="H157" s="160"/>
      <c r="I157" s="52"/>
      <c r="J157" s="160"/>
      <c r="K157" s="52"/>
      <c r="L157" s="86" t="e">
        <f>HLOOKUP(F157,Data!$E$16:$L$18,3,0)</f>
        <v>#N/A</v>
      </c>
      <c r="M157" s="92"/>
      <c r="N157" s="155" t="str">
        <f t="shared" si="4"/>
        <v>-</v>
      </c>
      <c r="O157" s="93"/>
      <c r="P157" s="86" t="e">
        <f>HLOOKUP(F157,Data!$N$16:$V$18,3,0)</f>
        <v>#N/A</v>
      </c>
      <c r="Q157" s="92"/>
      <c r="R157" s="137" t="str">
        <f t="shared" si="5"/>
        <v/>
      </c>
      <c r="S157" s="89"/>
      <c r="T157" s="94"/>
      <c r="U157" s="3"/>
      <c r="V157" s="3"/>
      <c r="W157" s="3"/>
      <c r="X157" s="3"/>
      <c r="Y157" s="3"/>
      <c r="Z157" s="3"/>
      <c r="AA157" s="3"/>
      <c r="AD157" s="3"/>
      <c r="AE157" s="3"/>
    </row>
    <row r="158" spans="2:31">
      <c r="B158" s="73"/>
      <c r="C158" s="157"/>
      <c r="D158" s="52"/>
      <c r="E158" s="52"/>
      <c r="F158" s="158"/>
      <c r="G158" s="52"/>
      <c r="H158" s="160"/>
      <c r="I158" s="52"/>
      <c r="J158" s="160"/>
      <c r="K158" s="52"/>
      <c r="L158" s="86" t="e">
        <f>HLOOKUP(F158,Data!$E$16:$L$18,3,0)</f>
        <v>#N/A</v>
      </c>
      <c r="M158" s="92"/>
      <c r="N158" s="155" t="str">
        <f t="shared" si="4"/>
        <v>-</v>
      </c>
      <c r="O158" s="93"/>
      <c r="P158" s="86" t="e">
        <f>HLOOKUP(F158,Data!$N$16:$V$18,3,0)</f>
        <v>#N/A</v>
      </c>
      <c r="Q158" s="92"/>
      <c r="R158" s="137" t="str">
        <f t="shared" si="5"/>
        <v/>
      </c>
      <c r="S158" s="89"/>
      <c r="T158" s="94"/>
      <c r="U158" s="3"/>
      <c r="V158" s="3"/>
      <c r="W158" s="3"/>
      <c r="X158" s="3"/>
      <c r="Y158" s="3"/>
      <c r="Z158" s="3"/>
      <c r="AA158" s="3"/>
      <c r="AD158" s="3"/>
      <c r="AE158" s="3"/>
    </row>
    <row r="159" spans="2:31">
      <c r="B159" s="73"/>
      <c r="C159" s="157"/>
      <c r="D159" s="52"/>
      <c r="E159" s="52"/>
      <c r="F159" s="158"/>
      <c r="G159" s="52"/>
      <c r="H159" s="160"/>
      <c r="I159" s="52"/>
      <c r="J159" s="160"/>
      <c r="K159" s="52"/>
      <c r="L159" s="86" t="e">
        <f>HLOOKUP(F159,Data!$E$16:$L$18,3,0)</f>
        <v>#N/A</v>
      </c>
      <c r="M159" s="92"/>
      <c r="N159" s="155" t="str">
        <f t="shared" si="4"/>
        <v>-</v>
      </c>
      <c r="O159" s="93"/>
      <c r="P159" s="86" t="e">
        <f>HLOOKUP(F159,Data!$N$16:$V$18,3,0)</f>
        <v>#N/A</v>
      </c>
      <c r="Q159" s="92"/>
      <c r="R159" s="137" t="str">
        <f t="shared" si="5"/>
        <v/>
      </c>
      <c r="S159" s="89"/>
      <c r="T159" s="94"/>
      <c r="U159" s="3"/>
      <c r="V159" s="3"/>
      <c r="W159" s="3"/>
      <c r="X159" s="3"/>
      <c r="Y159" s="3"/>
      <c r="Z159" s="3"/>
      <c r="AA159" s="3"/>
      <c r="AD159" s="3"/>
      <c r="AE159" s="3"/>
    </row>
    <row r="160" spans="2:31">
      <c r="B160" s="73"/>
      <c r="C160" s="157"/>
      <c r="D160" s="52"/>
      <c r="E160" s="52"/>
      <c r="F160" s="158"/>
      <c r="G160" s="52"/>
      <c r="H160" s="160"/>
      <c r="I160" s="52"/>
      <c r="J160" s="160"/>
      <c r="K160" s="52"/>
      <c r="L160" s="86" t="e">
        <f>HLOOKUP(F160,Data!$E$16:$L$18,3,0)</f>
        <v>#N/A</v>
      </c>
      <c r="M160" s="92"/>
      <c r="N160" s="155" t="str">
        <f t="shared" si="4"/>
        <v>-</v>
      </c>
      <c r="O160" s="93"/>
      <c r="P160" s="86" t="e">
        <f>HLOOKUP(F160,Data!$N$16:$V$18,3,0)</f>
        <v>#N/A</v>
      </c>
      <c r="Q160" s="92"/>
      <c r="R160" s="137" t="str">
        <f t="shared" si="5"/>
        <v/>
      </c>
      <c r="S160" s="89"/>
      <c r="T160" s="94"/>
      <c r="U160" s="3"/>
      <c r="V160" s="3"/>
      <c r="W160" s="3"/>
      <c r="X160" s="3"/>
      <c r="Y160" s="3"/>
      <c r="Z160" s="3"/>
      <c r="AA160" s="3"/>
      <c r="AD160" s="3"/>
      <c r="AE160" s="3"/>
    </row>
    <row r="161" spans="2:31">
      <c r="B161" s="73"/>
      <c r="C161" s="157"/>
      <c r="D161" s="52"/>
      <c r="E161" s="52"/>
      <c r="F161" s="158"/>
      <c r="G161" s="52"/>
      <c r="H161" s="160"/>
      <c r="I161" s="52"/>
      <c r="J161" s="160"/>
      <c r="K161" s="52"/>
      <c r="L161" s="86" t="e">
        <f>HLOOKUP(F161,Data!$E$16:$L$18,3,0)</f>
        <v>#N/A</v>
      </c>
      <c r="M161" s="92"/>
      <c r="N161" s="155" t="str">
        <f t="shared" si="4"/>
        <v>-</v>
      </c>
      <c r="O161" s="93"/>
      <c r="P161" s="86" t="e">
        <f>HLOOKUP(F161,Data!$N$16:$V$18,3,0)</f>
        <v>#N/A</v>
      </c>
      <c r="Q161" s="92"/>
      <c r="R161" s="137" t="str">
        <f t="shared" si="5"/>
        <v/>
      </c>
      <c r="S161" s="89"/>
      <c r="T161" s="94"/>
      <c r="U161" s="3"/>
      <c r="V161" s="3"/>
      <c r="W161" s="3"/>
      <c r="X161" s="3"/>
      <c r="Y161" s="3"/>
      <c r="Z161" s="3"/>
      <c r="AA161" s="3"/>
      <c r="AD161" s="3"/>
      <c r="AE161" s="3"/>
    </row>
    <row r="162" spans="2:31">
      <c r="B162" s="73"/>
      <c r="C162" s="157"/>
      <c r="D162" s="52"/>
      <c r="E162" s="52"/>
      <c r="F162" s="158"/>
      <c r="G162" s="52"/>
      <c r="H162" s="160"/>
      <c r="I162" s="52"/>
      <c r="J162" s="160"/>
      <c r="K162" s="52"/>
      <c r="L162" s="86" t="e">
        <f>HLOOKUP(F162,Data!$E$16:$L$18,3,0)</f>
        <v>#N/A</v>
      </c>
      <c r="M162" s="92"/>
      <c r="N162" s="155" t="str">
        <f t="shared" si="4"/>
        <v>-</v>
      </c>
      <c r="O162" s="93"/>
      <c r="P162" s="86" t="e">
        <f>HLOOKUP(F162,Data!$N$16:$V$18,3,0)</f>
        <v>#N/A</v>
      </c>
      <c r="Q162" s="92"/>
      <c r="R162" s="137" t="str">
        <f t="shared" si="5"/>
        <v/>
      </c>
      <c r="S162" s="89"/>
      <c r="T162" s="94"/>
      <c r="U162" s="3"/>
      <c r="V162" s="3"/>
      <c r="W162" s="3"/>
      <c r="X162" s="3"/>
      <c r="Y162" s="3"/>
      <c r="Z162" s="3"/>
      <c r="AA162" s="3"/>
      <c r="AD162" s="3"/>
      <c r="AE162" s="3"/>
    </row>
    <row r="163" spans="2:31">
      <c r="B163" s="73"/>
      <c r="C163" s="157"/>
      <c r="D163" s="52"/>
      <c r="E163" s="52"/>
      <c r="F163" s="158"/>
      <c r="G163" s="52"/>
      <c r="H163" s="160"/>
      <c r="I163" s="52"/>
      <c r="J163" s="160"/>
      <c r="K163" s="52"/>
      <c r="L163" s="86" t="e">
        <f>HLOOKUP(F163,Data!$E$16:$L$18,3,0)</f>
        <v>#N/A</v>
      </c>
      <c r="M163" s="92"/>
      <c r="N163" s="155" t="str">
        <f t="shared" si="4"/>
        <v>-</v>
      </c>
      <c r="O163" s="93"/>
      <c r="P163" s="86" t="e">
        <f>HLOOKUP(F163,Data!$N$16:$V$18,3,0)</f>
        <v>#N/A</v>
      </c>
      <c r="Q163" s="92"/>
      <c r="R163" s="137" t="str">
        <f t="shared" si="5"/>
        <v/>
      </c>
      <c r="S163" s="89"/>
      <c r="T163" s="94"/>
      <c r="U163" s="3"/>
      <c r="V163" s="3"/>
      <c r="W163" s="3"/>
      <c r="X163" s="3"/>
      <c r="Y163" s="3"/>
      <c r="Z163" s="3"/>
      <c r="AA163" s="3"/>
      <c r="AD163" s="3"/>
      <c r="AE163" s="3"/>
    </row>
    <row r="164" spans="2:31">
      <c r="B164" s="73"/>
      <c r="C164" s="157"/>
      <c r="D164" s="52"/>
      <c r="E164" s="52"/>
      <c r="F164" s="158"/>
      <c r="G164" s="52"/>
      <c r="H164" s="160"/>
      <c r="I164" s="52"/>
      <c r="J164" s="160"/>
      <c r="K164" s="52"/>
      <c r="L164" s="86" t="e">
        <f>HLOOKUP(F164,Data!$E$16:$L$18,3,0)</f>
        <v>#N/A</v>
      </c>
      <c r="M164" s="92"/>
      <c r="N164" s="155" t="str">
        <f t="shared" si="4"/>
        <v>-</v>
      </c>
      <c r="O164" s="93"/>
      <c r="P164" s="86" t="e">
        <f>HLOOKUP(F164,Data!$N$16:$V$18,3,0)</f>
        <v>#N/A</v>
      </c>
      <c r="Q164" s="92"/>
      <c r="R164" s="137" t="str">
        <f t="shared" si="5"/>
        <v/>
      </c>
      <c r="S164" s="89"/>
      <c r="T164" s="94"/>
      <c r="U164" s="3"/>
      <c r="V164" s="3"/>
      <c r="W164" s="3"/>
      <c r="X164" s="3"/>
      <c r="Y164" s="3"/>
      <c r="Z164" s="3"/>
      <c r="AA164" s="3"/>
      <c r="AD164" s="3"/>
      <c r="AE164" s="3"/>
    </row>
    <row r="165" spans="2:31">
      <c r="B165" s="73"/>
      <c r="C165" s="157"/>
      <c r="D165" s="52"/>
      <c r="E165" s="52"/>
      <c r="F165" s="158"/>
      <c r="G165" s="52"/>
      <c r="H165" s="160"/>
      <c r="I165" s="52"/>
      <c r="J165" s="160"/>
      <c r="K165" s="52"/>
      <c r="L165" s="86" t="e">
        <f>HLOOKUP(F165,Data!$E$16:$L$18,3,0)</f>
        <v>#N/A</v>
      </c>
      <c r="M165" s="92"/>
      <c r="N165" s="155" t="str">
        <f t="shared" si="4"/>
        <v>-</v>
      </c>
      <c r="O165" s="93"/>
      <c r="P165" s="86" t="e">
        <f>HLOOKUP(F165,Data!$N$16:$V$18,3,0)</f>
        <v>#N/A</v>
      </c>
      <c r="Q165" s="92"/>
      <c r="R165" s="137" t="str">
        <f t="shared" si="5"/>
        <v/>
      </c>
      <c r="S165" s="89"/>
      <c r="T165" s="94"/>
      <c r="U165" s="3"/>
      <c r="V165" s="3"/>
      <c r="W165" s="3"/>
      <c r="X165" s="3"/>
      <c r="Y165" s="3"/>
      <c r="Z165" s="3"/>
      <c r="AA165" s="3"/>
      <c r="AD165" s="3"/>
      <c r="AE165" s="3"/>
    </row>
    <row r="166" spans="2:31">
      <c r="B166" s="73"/>
      <c r="C166" s="157"/>
      <c r="D166" s="52"/>
      <c r="E166" s="52"/>
      <c r="F166" s="158"/>
      <c r="G166" s="52"/>
      <c r="H166" s="160"/>
      <c r="I166" s="52"/>
      <c r="J166" s="160"/>
      <c r="K166" s="52"/>
      <c r="L166" s="86" t="e">
        <f>HLOOKUP(F166,Data!$E$16:$L$18,3,0)</f>
        <v>#N/A</v>
      </c>
      <c r="M166" s="92"/>
      <c r="N166" s="155" t="str">
        <f t="shared" si="4"/>
        <v>-</v>
      </c>
      <c r="O166" s="93"/>
      <c r="P166" s="86" t="e">
        <f>HLOOKUP(F166,Data!$N$16:$V$18,3,0)</f>
        <v>#N/A</v>
      </c>
      <c r="Q166" s="92"/>
      <c r="R166" s="137" t="str">
        <f t="shared" si="5"/>
        <v/>
      </c>
      <c r="S166" s="89"/>
      <c r="T166" s="94"/>
      <c r="U166" s="3"/>
      <c r="V166" s="3"/>
      <c r="W166" s="3"/>
      <c r="X166" s="3"/>
      <c r="Y166" s="3"/>
      <c r="Z166" s="3"/>
      <c r="AA166" s="3"/>
      <c r="AD166" s="3"/>
      <c r="AE166" s="3"/>
    </row>
    <row r="167" spans="2:31">
      <c r="B167" s="73"/>
      <c r="C167" s="157"/>
      <c r="D167" s="52"/>
      <c r="E167" s="52"/>
      <c r="F167" s="158"/>
      <c r="G167" s="52"/>
      <c r="H167" s="160"/>
      <c r="I167" s="52"/>
      <c r="J167" s="160"/>
      <c r="K167" s="52"/>
      <c r="L167" s="86" t="e">
        <f>HLOOKUP(F167,Data!$E$16:$L$18,3,0)</f>
        <v>#N/A</v>
      </c>
      <c r="M167" s="92"/>
      <c r="N167" s="155" t="str">
        <f t="shared" si="4"/>
        <v>-</v>
      </c>
      <c r="O167" s="93"/>
      <c r="P167" s="86" t="e">
        <f>HLOOKUP(F167,Data!$N$16:$V$18,3,0)</f>
        <v>#N/A</v>
      </c>
      <c r="Q167" s="92"/>
      <c r="R167" s="137" t="str">
        <f t="shared" si="5"/>
        <v/>
      </c>
      <c r="S167" s="89"/>
      <c r="T167" s="94"/>
      <c r="U167" s="3"/>
      <c r="V167" s="3"/>
      <c r="W167" s="3"/>
      <c r="X167" s="3"/>
      <c r="Y167" s="3"/>
      <c r="Z167" s="3"/>
      <c r="AA167" s="3"/>
      <c r="AD167" s="3"/>
      <c r="AE167" s="3"/>
    </row>
    <row r="168" spans="2:31">
      <c r="B168" s="73"/>
      <c r="C168" s="157"/>
      <c r="D168" s="52"/>
      <c r="E168" s="52"/>
      <c r="F168" s="158"/>
      <c r="G168" s="52"/>
      <c r="H168" s="160"/>
      <c r="I168" s="52"/>
      <c r="J168" s="160"/>
      <c r="K168" s="52"/>
      <c r="L168" s="86" t="e">
        <f>HLOOKUP(F168,Data!$E$16:$L$18,3,0)</f>
        <v>#N/A</v>
      </c>
      <c r="M168" s="92"/>
      <c r="N168" s="155" t="str">
        <f t="shared" si="4"/>
        <v>-</v>
      </c>
      <c r="O168" s="93"/>
      <c r="P168" s="86" t="e">
        <f>HLOOKUP(F168,Data!$N$16:$V$18,3,0)</f>
        <v>#N/A</v>
      </c>
      <c r="Q168" s="92"/>
      <c r="R168" s="137" t="str">
        <f t="shared" si="5"/>
        <v/>
      </c>
      <c r="S168" s="89"/>
      <c r="T168" s="94"/>
      <c r="U168" s="3"/>
      <c r="V168" s="3"/>
      <c r="W168" s="3"/>
      <c r="X168" s="3"/>
      <c r="Y168" s="3"/>
      <c r="Z168" s="3"/>
      <c r="AA168" s="3"/>
      <c r="AD168" s="3"/>
      <c r="AE168" s="3"/>
    </row>
    <row r="169" spans="2:31">
      <c r="B169" s="73"/>
      <c r="C169" s="157"/>
      <c r="D169" s="52"/>
      <c r="E169" s="52"/>
      <c r="F169" s="158"/>
      <c r="G169" s="52"/>
      <c r="H169" s="160"/>
      <c r="I169" s="52"/>
      <c r="J169" s="160"/>
      <c r="K169" s="52"/>
      <c r="L169" s="86" t="e">
        <f>HLOOKUP(F169,Data!$E$16:$L$18,3,0)</f>
        <v>#N/A</v>
      </c>
      <c r="M169" s="92"/>
      <c r="N169" s="155" t="str">
        <f t="shared" si="4"/>
        <v>-</v>
      </c>
      <c r="O169" s="93"/>
      <c r="P169" s="86" t="e">
        <f>HLOOKUP(F169,Data!$N$16:$V$18,3,0)</f>
        <v>#N/A</v>
      </c>
      <c r="Q169" s="92"/>
      <c r="R169" s="137" t="str">
        <f t="shared" si="5"/>
        <v/>
      </c>
      <c r="S169" s="89"/>
      <c r="T169" s="94"/>
      <c r="U169" s="3"/>
      <c r="V169" s="3"/>
      <c r="W169" s="3"/>
      <c r="X169" s="3"/>
      <c r="Y169" s="3"/>
      <c r="Z169" s="3"/>
      <c r="AA169" s="3"/>
      <c r="AD169" s="3"/>
      <c r="AE169" s="3"/>
    </row>
    <row r="170" spans="2:31">
      <c r="B170" s="73"/>
      <c r="C170" s="157"/>
      <c r="D170" s="52"/>
      <c r="E170" s="52"/>
      <c r="F170" s="158"/>
      <c r="G170" s="52"/>
      <c r="H170" s="160"/>
      <c r="I170" s="52"/>
      <c r="J170" s="160"/>
      <c r="K170" s="52"/>
      <c r="L170" s="86" t="e">
        <f>HLOOKUP(F170,Data!$E$16:$L$18,3,0)</f>
        <v>#N/A</v>
      </c>
      <c r="M170" s="92"/>
      <c r="N170" s="155" t="str">
        <f t="shared" si="4"/>
        <v>-</v>
      </c>
      <c r="O170" s="93"/>
      <c r="P170" s="86" t="e">
        <f>HLOOKUP(F170,Data!$N$16:$V$18,3,0)</f>
        <v>#N/A</v>
      </c>
      <c r="Q170" s="92"/>
      <c r="R170" s="137" t="str">
        <f t="shared" si="5"/>
        <v/>
      </c>
      <c r="S170" s="89"/>
      <c r="T170" s="94"/>
      <c r="U170" s="3"/>
      <c r="V170" s="3"/>
      <c r="W170" s="3"/>
      <c r="X170" s="3"/>
      <c r="Y170" s="3"/>
      <c r="Z170" s="3"/>
      <c r="AA170" s="3"/>
      <c r="AD170" s="3"/>
      <c r="AE170" s="3"/>
    </row>
    <row r="171" spans="2:31">
      <c r="B171" s="73"/>
      <c r="C171" s="157"/>
      <c r="D171" s="52"/>
      <c r="E171" s="52"/>
      <c r="F171" s="158"/>
      <c r="G171" s="52"/>
      <c r="H171" s="160"/>
      <c r="I171" s="52"/>
      <c r="J171" s="160"/>
      <c r="K171" s="52"/>
      <c r="L171" s="86" t="e">
        <f>HLOOKUP(F171,Data!$E$16:$L$18,3,0)</f>
        <v>#N/A</v>
      </c>
      <c r="M171" s="92"/>
      <c r="N171" s="155" t="str">
        <f t="shared" si="4"/>
        <v>-</v>
      </c>
      <c r="O171" s="93"/>
      <c r="P171" s="86" t="e">
        <f>HLOOKUP(F171,Data!$N$16:$V$18,3,0)</f>
        <v>#N/A</v>
      </c>
      <c r="Q171" s="92"/>
      <c r="R171" s="137" t="str">
        <f t="shared" si="5"/>
        <v/>
      </c>
      <c r="S171" s="89"/>
      <c r="T171" s="94"/>
      <c r="U171" s="3"/>
      <c r="V171" s="3"/>
      <c r="W171" s="3"/>
      <c r="X171" s="3"/>
      <c r="Y171" s="3"/>
      <c r="Z171" s="3"/>
      <c r="AA171" s="3"/>
      <c r="AD171" s="3"/>
      <c r="AE171" s="3"/>
    </row>
    <row r="172" spans="2:31">
      <c r="B172" s="73"/>
      <c r="C172" s="157"/>
      <c r="D172" s="52"/>
      <c r="E172" s="52"/>
      <c r="F172" s="158"/>
      <c r="G172" s="52"/>
      <c r="H172" s="160"/>
      <c r="I172" s="52"/>
      <c r="J172" s="160"/>
      <c r="K172" s="52"/>
      <c r="L172" s="86" t="e">
        <f>HLOOKUP(F172,Data!$E$16:$L$18,3,0)</f>
        <v>#N/A</v>
      </c>
      <c r="M172" s="92"/>
      <c r="N172" s="155" t="str">
        <f t="shared" si="4"/>
        <v>-</v>
      </c>
      <c r="O172" s="93"/>
      <c r="P172" s="86" t="e">
        <f>HLOOKUP(F172,Data!$N$16:$V$18,3,0)</f>
        <v>#N/A</v>
      </c>
      <c r="Q172" s="92"/>
      <c r="R172" s="137" t="str">
        <f t="shared" si="5"/>
        <v/>
      </c>
      <c r="S172" s="89"/>
      <c r="T172" s="94"/>
      <c r="U172" s="3"/>
      <c r="V172" s="3"/>
      <c r="W172" s="3"/>
      <c r="X172" s="3"/>
      <c r="Y172" s="3"/>
      <c r="Z172" s="3"/>
      <c r="AA172" s="3"/>
      <c r="AD172" s="3"/>
      <c r="AE172" s="3"/>
    </row>
    <row r="173" spans="2:31">
      <c r="B173" s="73"/>
      <c r="C173" s="157"/>
      <c r="D173" s="52"/>
      <c r="E173" s="52"/>
      <c r="F173" s="158"/>
      <c r="G173" s="52"/>
      <c r="H173" s="160"/>
      <c r="I173" s="52"/>
      <c r="J173" s="160"/>
      <c r="K173" s="52"/>
      <c r="L173" s="86" t="e">
        <f>HLOOKUP(F173,Data!$E$16:$L$18,3,0)</f>
        <v>#N/A</v>
      </c>
      <c r="M173" s="92"/>
      <c r="N173" s="155" t="str">
        <f t="shared" si="4"/>
        <v>-</v>
      </c>
      <c r="O173" s="93"/>
      <c r="P173" s="86" t="e">
        <f>HLOOKUP(F173,Data!$N$16:$V$18,3,0)</f>
        <v>#N/A</v>
      </c>
      <c r="Q173" s="92"/>
      <c r="R173" s="137" t="str">
        <f t="shared" si="5"/>
        <v/>
      </c>
      <c r="S173" s="89"/>
      <c r="T173" s="94"/>
      <c r="U173" s="3"/>
      <c r="V173" s="3"/>
      <c r="W173" s="3"/>
      <c r="X173" s="3"/>
      <c r="Y173" s="3"/>
      <c r="Z173" s="3"/>
      <c r="AA173" s="3"/>
      <c r="AD173" s="3"/>
      <c r="AE173" s="3"/>
    </row>
    <row r="174" spans="2:31">
      <c r="B174" s="73"/>
      <c r="C174" s="157"/>
      <c r="D174" s="52"/>
      <c r="E174" s="52"/>
      <c r="F174" s="158"/>
      <c r="G174" s="52"/>
      <c r="H174" s="160"/>
      <c r="I174" s="52"/>
      <c r="J174" s="160"/>
      <c r="K174" s="52"/>
      <c r="L174" s="86" t="e">
        <f>HLOOKUP(F174,Data!$E$16:$L$18,3,0)</f>
        <v>#N/A</v>
      </c>
      <c r="M174" s="92"/>
      <c r="N174" s="155" t="str">
        <f t="shared" si="4"/>
        <v>-</v>
      </c>
      <c r="O174" s="93"/>
      <c r="P174" s="86" t="e">
        <f>HLOOKUP(F174,Data!$N$16:$V$18,3,0)</f>
        <v>#N/A</v>
      </c>
      <c r="Q174" s="92"/>
      <c r="R174" s="137" t="str">
        <f t="shared" si="5"/>
        <v/>
      </c>
      <c r="S174" s="89"/>
      <c r="T174" s="94"/>
      <c r="U174" s="3"/>
      <c r="V174" s="3"/>
      <c r="W174" s="3"/>
      <c r="X174" s="3"/>
      <c r="Y174" s="3"/>
      <c r="Z174" s="3"/>
      <c r="AA174" s="3"/>
      <c r="AD174" s="3"/>
      <c r="AE174" s="3"/>
    </row>
    <row r="175" spans="2:31">
      <c r="B175" s="73"/>
      <c r="C175" s="157"/>
      <c r="D175" s="52"/>
      <c r="E175" s="52"/>
      <c r="F175" s="158"/>
      <c r="G175" s="52"/>
      <c r="H175" s="160"/>
      <c r="I175" s="52"/>
      <c r="J175" s="160"/>
      <c r="K175" s="52"/>
      <c r="L175" s="86" t="e">
        <f>HLOOKUP(F175,Data!$E$16:$L$18,3,0)</f>
        <v>#N/A</v>
      </c>
      <c r="M175" s="92"/>
      <c r="N175" s="155" t="str">
        <f t="shared" si="4"/>
        <v>-</v>
      </c>
      <c r="O175" s="93"/>
      <c r="P175" s="86" t="e">
        <f>HLOOKUP(F175,Data!$N$16:$V$18,3,0)</f>
        <v>#N/A</v>
      </c>
      <c r="Q175" s="92"/>
      <c r="R175" s="137" t="str">
        <f t="shared" si="5"/>
        <v/>
      </c>
      <c r="S175" s="89"/>
      <c r="T175" s="94"/>
      <c r="U175" s="3"/>
      <c r="V175" s="3"/>
      <c r="W175" s="3"/>
      <c r="X175" s="3"/>
      <c r="Y175" s="3"/>
      <c r="Z175" s="3"/>
      <c r="AA175" s="3"/>
      <c r="AD175" s="3"/>
      <c r="AE175" s="3"/>
    </row>
    <row r="176" spans="2:31">
      <c r="B176" s="73"/>
      <c r="C176" s="157"/>
      <c r="D176" s="52"/>
      <c r="E176" s="52"/>
      <c r="F176" s="158"/>
      <c r="G176" s="52"/>
      <c r="H176" s="160"/>
      <c r="I176" s="52"/>
      <c r="J176" s="160"/>
      <c r="K176" s="52"/>
      <c r="L176" s="86" t="e">
        <f>HLOOKUP(F176,Data!$E$16:$L$18,3,0)</f>
        <v>#N/A</v>
      </c>
      <c r="M176" s="92"/>
      <c r="N176" s="155" t="str">
        <f t="shared" si="4"/>
        <v>-</v>
      </c>
      <c r="O176" s="93"/>
      <c r="P176" s="86" t="e">
        <f>HLOOKUP(F176,Data!$N$16:$V$18,3,0)</f>
        <v>#N/A</v>
      </c>
      <c r="Q176" s="92"/>
      <c r="R176" s="137" t="str">
        <f t="shared" si="5"/>
        <v/>
      </c>
      <c r="S176" s="89"/>
      <c r="T176" s="94"/>
      <c r="U176" s="3"/>
      <c r="V176" s="3"/>
      <c r="W176" s="3"/>
      <c r="X176" s="3"/>
      <c r="Y176" s="3"/>
      <c r="Z176" s="3"/>
      <c r="AA176" s="3"/>
      <c r="AD176" s="3"/>
      <c r="AE176" s="3"/>
    </row>
    <row r="177" spans="2:31">
      <c r="B177" s="73"/>
      <c r="C177" s="157"/>
      <c r="D177" s="52"/>
      <c r="E177" s="52"/>
      <c r="F177" s="158"/>
      <c r="G177" s="52"/>
      <c r="H177" s="160"/>
      <c r="I177" s="52"/>
      <c r="J177" s="160"/>
      <c r="K177" s="52"/>
      <c r="L177" s="86" t="e">
        <f>HLOOKUP(F177,Data!$E$16:$L$18,3,0)</f>
        <v>#N/A</v>
      </c>
      <c r="M177" s="92"/>
      <c r="N177" s="155" t="str">
        <f t="shared" si="4"/>
        <v>-</v>
      </c>
      <c r="O177" s="93"/>
      <c r="P177" s="86" t="e">
        <f>HLOOKUP(F177,Data!$N$16:$V$18,3,0)</f>
        <v>#N/A</v>
      </c>
      <c r="Q177" s="92"/>
      <c r="R177" s="137" t="str">
        <f t="shared" si="5"/>
        <v/>
      </c>
      <c r="S177" s="89"/>
      <c r="T177" s="94"/>
      <c r="U177" s="3"/>
      <c r="V177" s="3"/>
      <c r="W177" s="3"/>
      <c r="X177" s="3"/>
      <c r="Y177" s="3"/>
      <c r="Z177" s="3"/>
      <c r="AA177" s="3"/>
      <c r="AD177" s="3"/>
      <c r="AE177" s="3"/>
    </row>
    <row r="178" spans="2:31">
      <c r="B178" s="73"/>
      <c r="C178" s="157"/>
      <c r="D178" s="52"/>
      <c r="E178" s="52"/>
      <c r="F178" s="158"/>
      <c r="G178" s="52"/>
      <c r="H178" s="160"/>
      <c r="I178" s="52"/>
      <c r="J178" s="160"/>
      <c r="K178" s="52"/>
      <c r="L178" s="86" t="e">
        <f>HLOOKUP(F178,Data!$E$16:$L$18,3,0)</f>
        <v>#N/A</v>
      </c>
      <c r="M178" s="92"/>
      <c r="N178" s="155" t="str">
        <f t="shared" si="4"/>
        <v>-</v>
      </c>
      <c r="O178" s="93"/>
      <c r="P178" s="86" t="e">
        <f>HLOOKUP(F178,Data!$N$16:$V$18,3,0)</f>
        <v>#N/A</v>
      </c>
      <c r="Q178" s="92"/>
      <c r="R178" s="137" t="str">
        <f t="shared" si="5"/>
        <v/>
      </c>
      <c r="S178" s="89"/>
      <c r="T178" s="94"/>
      <c r="U178" s="3"/>
      <c r="V178" s="3"/>
      <c r="W178" s="3"/>
      <c r="X178" s="3"/>
      <c r="Y178" s="3"/>
      <c r="Z178" s="3"/>
      <c r="AA178" s="3"/>
      <c r="AD178" s="3"/>
      <c r="AE178" s="3"/>
    </row>
    <row r="179" spans="2:31">
      <c r="B179" s="73"/>
      <c r="C179" s="157"/>
      <c r="D179" s="52"/>
      <c r="E179" s="52"/>
      <c r="F179" s="158"/>
      <c r="G179" s="52"/>
      <c r="H179" s="160"/>
      <c r="I179" s="52"/>
      <c r="J179" s="160"/>
      <c r="K179" s="52"/>
      <c r="L179" s="86" t="e">
        <f>HLOOKUP(F179,Data!$E$16:$L$18,3,0)</f>
        <v>#N/A</v>
      </c>
      <c r="M179" s="92"/>
      <c r="N179" s="155" t="str">
        <f t="shared" si="4"/>
        <v>-</v>
      </c>
      <c r="O179" s="93"/>
      <c r="P179" s="86" t="e">
        <f>HLOOKUP(F179,Data!$N$16:$V$18,3,0)</f>
        <v>#N/A</v>
      </c>
      <c r="Q179" s="92"/>
      <c r="R179" s="137" t="str">
        <f t="shared" si="5"/>
        <v/>
      </c>
      <c r="S179" s="89"/>
      <c r="T179" s="94"/>
      <c r="U179" s="3"/>
      <c r="V179" s="3"/>
      <c r="W179" s="3"/>
      <c r="X179" s="3"/>
      <c r="Y179" s="3"/>
      <c r="Z179" s="3"/>
      <c r="AA179" s="3"/>
      <c r="AD179" s="3"/>
      <c r="AE179" s="3"/>
    </row>
    <row r="180" spans="2:31">
      <c r="B180" s="73"/>
      <c r="C180" s="157"/>
      <c r="D180" s="52"/>
      <c r="E180" s="52"/>
      <c r="F180" s="158"/>
      <c r="G180" s="52"/>
      <c r="H180" s="160"/>
      <c r="I180" s="52"/>
      <c r="J180" s="160"/>
      <c r="K180" s="52"/>
      <c r="L180" s="86" t="e">
        <f>HLOOKUP(F180,Data!$E$16:$L$18,3,0)</f>
        <v>#N/A</v>
      </c>
      <c r="M180" s="92"/>
      <c r="N180" s="155" t="str">
        <f t="shared" si="4"/>
        <v>-</v>
      </c>
      <c r="O180" s="93"/>
      <c r="P180" s="86" t="e">
        <f>HLOOKUP(F180,Data!$N$16:$V$18,3,0)</f>
        <v>#N/A</v>
      </c>
      <c r="Q180" s="92"/>
      <c r="R180" s="137" t="str">
        <f t="shared" si="5"/>
        <v/>
      </c>
      <c r="S180" s="89"/>
      <c r="T180" s="94"/>
      <c r="U180" s="3"/>
      <c r="V180" s="3"/>
      <c r="W180" s="3"/>
      <c r="X180" s="3"/>
      <c r="Y180" s="3"/>
      <c r="Z180" s="3"/>
      <c r="AA180" s="3"/>
      <c r="AD180" s="3"/>
      <c r="AE180" s="3"/>
    </row>
    <row r="181" spans="2:31">
      <c r="B181" s="73"/>
      <c r="C181" s="157"/>
      <c r="D181" s="52"/>
      <c r="E181" s="52"/>
      <c r="F181" s="158"/>
      <c r="G181" s="52"/>
      <c r="H181" s="160"/>
      <c r="I181" s="52"/>
      <c r="J181" s="160"/>
      <c r="K181" s="52"/>
      <c r="L181" s="86" t="e">
        <f>HLOOKUP(F181,Data!$E$16:$L$18,3,0)</f>
        <v>#N/A</v>
      </c>
      <c r="M181" s="92"/>
      <c r="N181" s="155" t="str">
        <f t="shared" si="4"/>
        <v>-</v>
      </c>
      <c r="O181" s="93"/>
      <c r="P181" s="86" t="e">
        <f>HLOOKUP(F181,Data!$N$16:$V$18,3,0)</f>
        <v>#N/A</v>
      </c>
      <c r="Q181" s="92"/>
      <c r="R181" s="137" t="str">
        <f t="shared" si="5"/>
        <v/>
      </c>
      <c r="S181" s="89"/>
      <c r="T181" s="94"/>
      <c r="U181" s="3"/>
      <c r="V181" s="3"/>
      <c r="W181" s="3"/>
      <c r="X181" s="3"/>
      <c r="Y181" s="3"/>
      <c r="Z181" s="3"/>
      <c r="AA181" s="3"/>
      <c r="AD181" s="3"/>
      <c r="AE181" s="3"/>
    </row>
    <row r="182" spans="2:31">
      <c r="B182" s="73"/>
      <c r="C182" s="157"/>
      <c r="D182" s="52"/>
      <c r="E182" s="52"/>
      <c r="F182" s="158"/>
      <c r="G182" s="52"/>
      <c r="H182" s="160"/>
      <c r="I182" s="52"/>
      <c r="J182" s="160"/>
      <c r="K182" s="52"/>
      <c r="L182" s="86" t="e">
        <f>HLOOKUP(F182,Data!$E$16:$L$18,3,0)</f>
        <v>#N/A</v>
      </c>
      <c r="M182" s="92"/>
      <c r="N182" s="155" t="str">
        <f t="shared" si="4"/>
        <v>-</v>
      </c>
      <c r="O182" s="93"/>
      <c r="P182" s="86" t="e">
        <f>HLOOKUP(F182,Data!$N$16:$V$18,3,0)</f>
        <v>#N/A</v>
      </c>
      <c r="Q182" s="92"/>
      <c r="R182" s="137" t="str">
        <f t="shared" si="5"/>
        <v/>
      </c>
      <c r="S182" s="89"/>
      <c r="T182" s="94"/>
      <c r="U182" s="3"/>
      <c r="V182" s="3"/>
      <c r="W182" s="3"/>
      <c r="X182" s="3"/>
      <c r="Y182" s="3"/>
      <c r="Z182" s="3"/>
      <c r="AA182" s="3"/>
      <c r="AD182" s="3"/>
      <c r="AE182" s="3"/>
    </row>
    <row r="183" spans="2:31">
      <c r="B183" s="73"/>
      <c r="C183" s="157"/>
      <c r="D183" s="52"/>
      <c r="E183" s="52"/>
      <c r="F183" s="158"/>
      <c r="G183" s="52"/>
      <c r="H183" s="160"/>
      <c r="I183" s="52"/>
      <c r="J183" s="160"/>
      <c r="K183" s="52"/>
      <c r="L183" s="86" t="e">
        <f>HLOOKUP(F183,Data!$E$16:$L$18,3,0)</f>
        <v>#N/A</v>
      </c>
      <c r="M183" s="92"/>
      <c r="N183" s="155" t="str">
        <f t="shared" si="4"/>
        <v>-</v>
      </c>
      <c r="O183" s="93"/>
      <c r="P183" s="86" t="e">
        <f>HLOOKUP(F183,Data!$N$16:$V$18,3,0)</f>
        <v>#N/A</v>
      </c>
      <c r="Q183" s="92"/>
      <c r="R183" s="137" t="str">
        <f t="shared" si="5"/>
        <v/>
      </c>
      <c r="S183" s="89"/>
      <c r="T183" s="94"/>
      <c r="U183" s="3"/>
      <c r="V183" s="3"/>
      <c r="W183" s="3"/>
      <c r="X183" s="3"/>
      <c r="Y183" s="3"/>
      <c r="Z183" s="3"/>
      <c r="AA183" s="3"/>
      <c r="AD183" s="3"/>
      <c r="AE183" s="3"/>
    </row>
    <row r="184" spans="2:31">
      <c r="B184" s="73"/>
      <c r="C184" s="157"/>
      <c r="D184" s="52"/>
      <c r="E184" s="52"/>
      <c r="F184" s="158"/>
      <c r="G184" s="52"/>
      <c r="H184" s="160"/>
      <c r="I184" s="52"/>
      <c r="J184" s="160"/>
      <c r="K184" s="52"/>
      <c r="L184" s="86" t="e">
        <f>HLOOKUP(F184,Data!$E$16:$L$18,3,0)</f>
        <v>#N/A</v>
      </c>
      <c r="M184" s="92"/>
      <c r="N184" s="155" t="str">
        <f t="shared" si="4"/>
        <v>-</v>
      </c>
      <c r="O184" s="93"/>
      <c r="P184" s="86" t="e">
        <f>HLOOKUP(F184,Data!$N$16:$V$18,3,0)</f>
        <v>#N/A</v>
      </c>
      <c r="Q184" s="92"/>
      <c r="R184" s="137" t="str">
        <f t="shared" si="5"/>
        <v/>
      </c>
      <c r="S184" s="89"/>
      <c r="T184" s="94"/>
      <c r="U184" s="3"/>
      <c r="V184" s="3"/>
      <c r="W184" s="3"/>
      <c r="X184" s="3"/>
      <c r="Y184" s="3"/>
      <c r="Z184" s="3"/>
      <c r="AA184" s="3"/>
      <c r="AD184" s="3"/>
      <c r="AE184" s="3"/>
    </row>
    <row r="185" spans="2:31">
      <c r="B185" s="73"/>
      <c r="C185" s="157"/>
      <c r="D185" s="52"/>
      <c r="E185" s="52"/>
      <c r="F185" s="158"/>
      <c r="G185" s="52"/>
      <c r="H185" s="160"/>
      <c r="I185" s="52"/>
      <c r="J185" s="160"/>
      <c r="K185" s="52"/>
      <c r="L185" s="86" t="e">
        <f>HLOOKUP(F185,Data!$E$16:$L$18,3,0)</f>
        <v>#N/A</v>
      </c>
      <c r="M185" s="92"/>
      <c r="N185" s="155" t="str">
        <f t="shared" si="4"/>
        <v>-</v>
      </c>
      <c r="O185" s="93"/>
      <c r="P185" s="86" t="e">
        <f>HLOOKUP(F185,Data!$N$16:$V$18,3,0)</f>
        <v>#N/A</v>
      </c>
      <c r="Q185" s="92"/>
      <c r="R185" s="137" t="str">
        <f t="shared" si="5"/>
        <v/>
      </c>
      <c r="S185" s="89"/>
      <c r="T185" s="94"/>
      <c r="U185" s="3"/>
      <c r="V185" s="3"/>
      <c r="W185" s="3"/>
      <c r="X185" s="3"/>
      <c r="Y185" s="3"/>
      <c r="Z185" s="3"/>
      <c r="AA185" s="3"/>
      <c r="AD185" s="3"/>
      <c r="AE185" s="3"/>
    </row>
    <row r="186" spans="2:31">
      <c r="B186" s="73"/>
      <c r="C186" s="157"/>
      <c r="D186" s="52"/>
      <c r="E186" s="52"/>
      <c r="F186" s="158"/>
      <c r="G186" s="52"/>
      <c r="H186" s="160"/>
      <c r="I186" s="52"/>
      <c r="J186" s="160"/>
      <c r="K186" s="52"/>
      <c r="L186" s="86" t="e">
        <f>HLOOKUP(F186,Data!$E$16:$L$18,3,0)</f>
        <v>#N/A</v>
      </c>
      <c r="M186" s="92"/>
      <c r="N186" s="155" t="str">
        <f t="shared" si="4"/>
        <v>-</v>
      </c>
      <c r="O186" s="93"/>
      <c r="P186" s="86" t="e">
        <f>HLOOKUP(F186,Data!$N$16:$V$18,3,0)</f>
        <v>#N/A</v>
      </c>
      <c r="Q186" s="92"/>
      <c r="R186" s="137" t="str">
        <f t="shared" si="5"/>
        <v/>
      </c>
      <c r="S186" s="89"/>
      <c r="T186" s="94"/>
      <c r="U186" s="3"/>
      <c r="V186" s="3"/>
      <c r="W186" s="3"/>
      <c r="X186" s="3"/>
      <c r="Y186" s="3"/>
      <c r="Z186" s="3"/>
      <c r="AA186" s="3"/>
      <c r="AD186" s="3"/>
      <c r="AE186" s="3"/>
    </row>
    <row r="187" spans="2:31">
      <c r="B187" s="73"/>
      <c r="C187" s="157"/>
      <c r="D187" s="52"/>
      <c r="E187" s="52"/>
      <c r="F187" s="158"/>
      <c r="G187" s="52"/>
      <c r="H187" s="160"/>
      <c r="I187" s="52"/>
      <c r="J187" s="160"/>
      <c r="K187" s="52"/>
      <c r="L187" s="86" t="e">
        <f>HLOOKUP(F187,Data!$E$16:$L$18,3,0)</f>
        <v>#N/A</v>
      </c>
      <c r="M187" s="92"/>
      <c r="N187" s="155" t="str">
        <f t="shared" si="4"/>
        <v>-</v>
      </c>
      <c r="O187" s="93"/>
      <c r="P187" s="86" t="e">
        <f>HLOOKUP(F187,Data!$N$16:$V$18,3,0)</f>
        <v>#N/A</v>
      </c>
      <c r="Q187" s="92"/>
      <c r="R187" s="137" t="str">
        <f t="shared" si="5"/>
        <v/>
      </c>
      <c r="S187" s="89"/>
      <c r="T187" s="94"/>
      <c r="U187" s="3"/>
      <c r="V187" s="3"/>
      <c r="W187" s="3"/>
      <c r="X187" s="3"/>
      <c r="Y187" s="3"/>
      <c r="Z187" s="3"/>
      <c r="AA187" s="3"/>
      <c r="AD187" s="3"/>
      <c r="AE187" s="3"/>
    </row>
    <row r="188" spans="2:31">
      <c r="B188" s="73"/>
      <c r="C188" s="157"/>
      <c r="D188" s="52"/>
      <c r="E188" s="52"/>
      <c r="F188" s="158"/>
      <c r="G188" s="52"/>
      <c r="H188" s="160"/>
      <c r="I188" s="52"/>
      <c r="J188" s="160"/>
      <c r="K188" s="52"/>
      <c r="L188" s="86" t="e">
        <f>HLOOKUP(F188,Data!$E$16:$L$18,3,0)</f>
        <v>#N/A</v>
      </c>
      <c r="M188" s="92"/>
      <c r="N188" s="155" t="str">
        <f t="shared" si="4"/>
        <v>-</v>
      </c>
      <c r="O188" s="93"/>
      <c r="P188" s="86" t="e">
        <f>HLOOKUP(F188,Data!$N$16:$V$18,3,0)</f>
        <v>#N/A</v>
      </c>
      <c r="Q188" s="92"/>
      <c r="R188" s="137" t="str">
        <f t="shared" si="5"/>
        <v/>
      </c>
      <c r="S188" s="89"/>
      <c r="T188" s="94"/>
      <c r="U188" s="3"/>
      <c r="V188" s="3"/>
      <c r="W188" s="3"/>
      <c r="X188" s="3"/>
      <c r="Y188" s="3"/>
      <c r="Z188" s="3"/>
      <c r="AA188" s="3"/>
      <c r="AD188" s="3"/>
      <c r="AE188" s="3"/>
    </row>
    <row r="189" spans="2:31">
      <c r="B189" s="73"/>
      <c r="C189" s="157"/>
      <c r="D189" s="52"/>
      <c r="E189" s="52"/>
      <c r="F189" s="158"/>
      <c r="G189" s="52"/>
      <c r="H189" s="160"/>
      <c r="I189" s="52"/>
      <c r="J189" s="160"/>
      <c r="K189" s="52"/>
      <c r="L189" s="86" t="e">
        <f>HLOOKUP(F189,Data!$E$16:$L$18,3,0)</f>
        <v>#N/A</v>
      </c>
      <c r="M189" s="92"/>
      <c r="N189" s="155" t="str">
        <f t="shared" si="4"/>
        <v>-</v>
      </c>
      <c r="O189" s="93"/>
      <c r="P189" s="86" t="e">
        <f>HLOOKUP(F189,Data!$N$16:$V$18,3,0)</f>
        <v>#N/A</v>
      </c>
      <c r="Q189" s="92"/>
      <c r="R189" s="137" t="str">
        <f t="shared" si="5"/>
        <v/>
      </c>
      <c r="S189" s="89"/>
      <c r="T189" s="94"/>
      <c r="U189" s="3"/>
      <c r="V189" s="3"/>
      <c r="W189" s="3"/>
      <c r="X189" s="3"/>
      <c r="Y189" s="3"/>
      <c r="Z189" s="3"/>
      <c r="AA189" s="3"/>
      <c r="AD189" s="3"/>
      <c r="AE189" s="3"/>
    </row>
    <row r="190" spans="2:31">
      <c r="B190" s="73"/>
      <c r="C190" s="157"/>
      <c r="D190" s="52"/>
      <c r="E190" s="52"/>
      <c r="F190" s="158"/>
      <c r="G190" s="52"/>
      <c r="H190" s="160"/>
      <c r="I190" s="52"/>
      <c r="J190" s="160"/>
      <c r="K190" s="52"/>
      <c r="L190" s="86" t="e">
        <f>HLOOKUP(F190,Data!$E$16:$L$18,3,0)</f>
        <v>#N/A</v>
      </c>
      <c r="M190" s="92"/>
      <c r="N190" s="155" t="str">
        <f t="shared" si="4"/>
        <v>-</v>
      </c>
      <c r="O190" s="93"/>
      <c r="P190" s="86" t="e">
        <f>HLOOKUP(F190,Data!$N$16:$V$18,3,0)</f>
        <v>#N/A</v>
      </c>
      <c r="Q190" s="92"/>
      <c r="R190" s="137" t="str">
        <f t="shared" si="5"/>
        <v/>
      </c>
      <c r="S190" s="89"/>
      <c r="T190" s="94"/>
      <c r="U190" s="3"/>
      <c r="V190" s="3"/>
      <c r="W190" s="3"/>
      <c r="X190" s="3"/>
      <c r="Y190" s="3"/>
      <c r="Z190" s="3"/>
      <c r="AA190" s="3"/>
      <c r="AD190" s="3"/>
      <c r="AE190" s="3"/>
    </row>
    <row r="191" spans="2:31">
      <c r="B191" s="73"/>
      <c r="C191" s="157"/>
      <c r="D191" s="52"/>
      <c r="E191" s="52"/>
      <c r="F191" s="158"/>
      <c r="G191" s="52"/>
      <c r="H191" s="160"/>
      <c r="I191" s="52"/>
      <c r="J191" s="160"/>
      <c r="K191" s="52"/>
      <c r="L191" s="86" t="e">
        <f>HLOOKUP(F191,Data!$E$16:$L$18,3,0)</f>
        <v>#N/A</v>
      </c>
      <c r="M191" s="92"/>
      <c r="N191" s="155" t="str">
        <f t="shared" si="4"/>
        <v>-</v>
      </c>
      <c r="O191" s="93"/>
      <c r="P191" s="86" t="e">
        <f>HLOOKUP(F191,Data!$N$16:$V$18,3,0)</f>
        <v>#N/A</v>
      </c>
      <c r="Q191" s="92"/>
      <c r="R191" s="137" t="str">
        <f t="shared" si="5"/>
        <v/>
      </c>
      <c r="S191" s="89"/>
      <c r="T191" s="94"/>
      <c r="U191" s="3"/>
      <c r="V191" s="3"/>
      <c r="W191" s="3"/>
      <c r="X191" s="3"/>
      <c r="Y191" s="3"/>
      <c r="Z191" s="3"/>
      <c r="AA191" s="3"/>
      <c r="AD191" s="3"/>
      <c r="AE191" s="3"/>
    </row>
    <row r="192" spans="2:31">
      <c r="B192" s="73"/>
      <c r="C192" s="157"/>
      <c r="D192" s="52"/>
      <c r="E192" s="52"/>
      <c r="F192" s="158"/>
      <c r="G192" s="52"/>
      <c r="H192" s="160"/>
      <c r="I192" s="52"/>
      <c r="J192" s="160"/>
      <c r="K192" s="52"/>
      <c r="L192" s="86" t="e">
        <f>HLOOKUP(F192,Data!$E$16:$L$18,3,0)</f>
        <v>#N/A</v>
      </c>
      <c r="M192" s="92"/>
      <c r="N192" s="155" t="str">
        <f t="shared" si="4"/>
        <v>-</v>
      </c>
      <c r="O192" s="93"/>
      <c r="P192" s="86" t="e">
        <f>HLOOKUP(F192,Data!$N$16:$V$18,3,0)</f>
        <v>#N/A</v>
      </c>
      <c r="Q192" s="92"/>
      <c r="R192" s="137" t="str">
        <f t="shared" si="5"/>
        <v/>
      </c>
      <c r="S192" s="89"/>
      <c r="T192" s="94"/>
      <c r="U192" s="3"/>
      <c r="V192" s="3"/>
      <c r="W192" s="3"/>
      <c r="X192" s="3"/>
      <c r="Y192" s="3"/>
      <c r="Z192" s="3"/>
      <c r="AA192" s="3"/>
      <c r="AD192" s="3"/>
      <c r="AE192" s="3"/>
    </row>
    <row r="193" spans="2:31">
      <c r="B193" s="73"/>
      <c r="C193" s="157"/>
      <c r="D193" s="52"/>
      <c r="E193" s="52"/>
      <c r="F193" s="158"/>
      <c r="G193" s="52"/>
      <c r="H193" s="160"/>
      <c r="I193" s="52"/>
      <c r="J193" s="160"/>
      <c r="K193" s="52"/>
      <c r="L193" s="86" t="e">
        <f>HLOOKUP(F193,Data!$E$16:$L$18,3,0)</f>
        <v>#N/A</v>
      </c>
      <c r="M193" s="92"/>
      <c r="N193" s="155" t="str">
        <f t="shared" si="4"/>
        <v>-</v>
      </c>
      <c r="O193" s="93"/>
      <c r="P193" s="86" t="e">
        <f>HLOOKUP(F193,Data!$N$16:$V$18,3,0)</f>
        <v>#N/A</v>
      </c>
      <c r="Q193" s="92"/>
      <c r="R193" s="137" t="str">
        <f t="shared" si="5"/>
        <v/>
      </c>
      <c r="S193" s="89"/>
      <c r="T193" s="94"/>
      <c r="U193" s="3"/>
      <c r="V193" s="3"/>
      <c r="W193" s="3"/>
      <c r="X193" s="3"/>
      <c r="Y193" s="3"/>
      <c r="Z193" s="3"/>
      <c r="AA193" s="3"/>
      <c r="AD193" s="3"/>
      <c r="AE193" s="3"/>
    </row>
    <row r="194" spans="2:31">
      <c r="B194" s="73"/>
      <c r="C194" s="157"/>
      <c r="D194" s="52"/>
      <c r="E194" s="52"/>
      <c r="F194" s="158"/>
      <c r="G194" s="52"/>
      <c r="H194" s="160"/>
      <c r="I194" s="52"/>
      <c r="J194" s="160"/>
      <c r="K194" s="52"/>
      <c r="L194" s="86" t="e">
        <f>HLOOKUP(F194,Data!$E$16:$L$18,3,0)</f>
        <v>#N/A</v>
      </c>
      <c r="M194" s="92"/>
      <c r="N194" s="155" t="str">
        <f t="shared" si="4"/>
        <v>-</v>
      </c>
      <c r="O194" s="93"/>
      <c r="P194" s="86" t="e">
        <f>HLOOKUP(F194,Data!$N$16:$V$18,3,0)</f>
        <v>#N/A</v>
      </c>
      <c r="Q194" s="92"/>
      <c r="R194" s="137" t="str">
        <f t="shared" si="5"/>
        <v/>
      </c>
      <c r="S194" s="89"/>
      <c r="T194" s="94"/>
      <c r="U194" s="3"/>
      <c r="V194" s="3"/>
      <c r="W194" s="3"/>
      <c r="X194" s="3"/>
      <c r="Y194" s="3"/>
      <c r="Z194" s="3"/>
      <c r="AA194" s="3"/>
      <c r="AD194" s="3"/>
      <c r="AE194" s="3"/>
    </row>
    <row r="195" spans="2:31">
      <c r="B195" s="73"/>
      <c r="C195" s="157"/>
      <c r="D195" s="52"/>
      <c r="E195" s="52"/>
      <c r="F195" s="158"/>
      <c r="G195" s="52"/>
      <c r="H195" s="160"/>
      <c r="I195" s="52"/>
      <c r="J195" s="160"/>
      <c r="K195" s="52"/>
      <c r="L195" s="86" t="e">
        <f>HLOOKUP(F195,Data!$E$16:$L$18,3,0)</f>
        <v>#N/A</v>
      </c>
      <c r="M195" s="92"/>
      <c r="N195" s="155" t="str">
        <f t="shared" si="4"/>
        <v>-</v>
      </c>
      <c r="O195" s="93"/>
      <c r="P195" s="86" t="e">
        <f>HLOOKUP(F195,Data!$N$16:$V$18,3,0)</f>
        <v>#N/A</v>
      </c>
      <c r="Q195" s="92"/>
      <c r="R195" s="137" t="str">
        <f t="shared" si="5"/>
        <v/>
      </c>
      <c r="S195" s="89"/>
      <c r="T195" s="94"/>
      <c r="U195" s="3"/>
      <c r="V195" s="3"/>
      <c r="W195" s="3"/>
      <c r="X195" s="3"/>
      <c r="Y195" s="3"/>
      <c r="Z195" s="3"/>
      <c r="AA195" s="3"/>
      <c r="AD195" s="3"/>
      <c r="AE195" s="3"/>
    </row>
    <row r="196" spans="2:31">
      <c r="B196" s="73"/>
      <c r="C196" s="157"/>
      <c r="D196" s="52"/>
      <c r="E196" s="52"/>
      <c r="F196" s="158"/>
      <c r="G196" s="52"/>
      <c r="H196" s="160"/>
      <c r="I196" s="52"/>
      <c r="J196" s="160"/>
      <c r="K196" s="52"/>
      <c r="L196" s="86" t="e">
        <f>HLOOKUP(F196,Data!$E$16:$L$18,3,0)</f>
        <v>#N/A</v>
      </c>
      <c r="M196" s="92"/>
      <c r="N196" s="155" t="str">
        <f t="shared" si="4"/>
        <v>-</v>
      </c>
      <c r="O196" s="93"/>
      <c r="P196" s="86" t="e">
        <f>HLOOKUP(F196,Data!$N$16:$V$18,3,0)</f>
        <v>#N/A</v>
      </c>
      <c r="Q196" s="92"/>
      <c r="R196" s="137" t="str">
        <f t="shared" si="5"/>
        <v/>
      </c>
      <c r="S196" s="89"/>
      <c r="T196" s="94"/>
      <c r="U196" s="3"/>
      <c r="V196" s="3"/>
      <c r="W196" s="3"/>
      <c r="X196" s="3"/>
      <c r="Y196" s="3"/>
      <c r="Z196" s="3"/>
      <c r="AA196" s="3"/>
      <c r="AD196" s="3"/>
      <c r="AE196" s="3"/>
    </row>
    <row r="197" spans="2:31">
      <c r="B197" s="73"/>
      <c r="C197" s="157"/>
      <c r="D197" s="52"/>
      <c r="E197" s="52"/>
      <c r="F197" s="158"/>
      <c r="G197" s="52"/>
      <c r="H197" s="160"/>
      <c r="I197" s="52"/>
      <c r="J197" s="160"/>
      <c r="K197" s="52"/>
      <c r="L197" s="86" t="e">
        <f>HLOOKUP(F197,Data!$E$16:$L$18,3,0)</f>
        <v>#N/A</v>
      </c>
      <c r="M197" s="92"/>
      <c r="N197" s="155" t="str">
        <f t="shared" si="4"/>
        <v>-</v>
      </c>
      <c r="O197" s="93"/>
      <c r="P197" s="86" t="e">
        <f>HLOOKUP(F197,Data!$N$16:$V$18,3,0)</f>
        <v>#N/A</v>
      </c>
      <c r="Q197" s="92"/>
      <c r="R197" s="137" t="str">
        <f t="shared" si="5"/>
        <v/>
      </c>
      <c r="S197" s="89"/>
      <c r="T197" s="94"/>
      <c r="U197" s="3"/>
      <c r="V197" s="3"/>
      <c r="W197" s="3"/>
      <c r="X197" s="3"/>
      <c r="Y197" s="3"/>
      <c r="Z197" s="3"/>
      <c r="AA197" s="3"/>
      <c r="AD197" s="3"/>
      <c r="AE197" s="3"/>
    </row>
    <row r="198" spans="2:31">
      <c r="B198" s="73"/>
      <c r="C198" s="157"/>
      <c r="D198" s="52"/>
      <c r="E198" s="52"/>
      <c r="F198" s="158"/>
      <c r="G198" s="52"/>
      <c r="H198" s="160"/>
      <c r="I198" s="52"/>
      <c r="J198" s="160"/>
      <c r="K198" s="52"/>
      <c r="L198" s="86" t="e">
        <f>HLOOKUP(F198,Data!$E$16:$L$18,3,0)</f>
        <v>#N/A</v>
      </c>
      <c r="M198" s="92"/>
      <c r="N198" s="155" t="str">
        <f t="shared" si="4"/>
        <v>-</v>
      </c>
      <c r="O198" s="93"/>
      <c r="P198" s="86" t="e">
        <f>HLOOKUP(F198,Data!$N$16:$V$18,3,0)</f>
        <v>#N/A</v>
      </c>
      <c r="Q198" s="92"/>
      <c r="R198" s="137" t="str">
        <f t="shared" si="5"/>
        <v/>
      </c>
      <c r="S198" s="89"/>
      <c r="T198" s="94"/>
      <c r="U198" s="3"/>
      <c r="V198" s="3"/>
      <c r="W198" s="3"/>
      <c r="X198" s="3"/>
      <c r="Y198" s="3"/>
      <c r="Z198" s="3"/>
      <c r="AA198" s="3"/>
      <c r="AD198" s="3"/>
      <c r="AE198" s="3"/>
    </row>
    <row r="199" spans="2:31">
      <c r="B199" s="73"/>
      <c r="C199" s="157"/>
      <c r="D199" s="52"/>
      <c r="E199" s="52"/>
      <c r="F199" s="158"/>
      <c r="G199" s="52"/>
      <c r="H199" s="160"/>
      <c r="I199" s="52"/>
      <c r="J199" s="160"/>
      <c r="K199" s="52"/>
      <c r="L199" s="86" t="e">
        <f>HLOOKUP(F199,Data!$E$16:$L$18,3,0)</f>
        <v>#N/A</v>
      </c>
      <c r="M199" s="92"/>
      <c r="N199" s="155" t="str">
        <f t="shared" si="4"/>
        <v>-</v>
      </c>
      <c r="O199" s="93"/>
      <c r="P199" s="86" t="e">
        <f>HLOOKUP(F199,Data!$N$16:$V$18,3,0)</f>
        <v>#N/A</v>
      </c>
      <c r="Q199" s="92"/>
      <c r="R199" s="137" t="str">
        <f t="shared" si="5"/>
        <v/>
      </c>
      <c r="S199" s="89"/>
      <c r="T199" s="94"/>
      <c r="U199" s="3"/>
      <c r="V199" s="3"/>
      <c r="W199" s="3"/>
      <c r="X199" s="3"/>
      <c r="Y199" s="3"/>
      <c r="Z199" s="3"/>
      <c r="AA199" s="3"/>
      <c r="AD199" s="3"/>
      <c r="AE199" s="3"/>
    </row>
    <row r="200" spans="2:31">
      <c r="B200" s="73"/>
      <c r="C200" s="157"/>
      <c r="D200" s="52"/>
      <c r="E200" s="52"/>
      <c r="F200" s="158"/>
      <c r="G200" s="52"/>
      <c r="H200" s="160"/>
      <c r="I200" s="52"/>
      <c r="J200" s="160"/>
      <c r="K200" s="52"/>
      <c r="L200" s="86" t="e">
        <f>HLOOKUP(F200,Data!$E$16:$L$18,3,0)</f>
        <v>#N/A</v>
      </c>
      <c r="M200" s="92"/>
      <c r="N200" s="155" t="str">
        <f t="shared" si="4"/>
        <v>-</v>
      </c>
      <c r="O200" s="93"/>
      <c r="P200" s="86" t="e">
        <f>HLOOKUP(F200,Data!$N$16:$V$18,3,0)</f>
        <v>#N/A</v>
      </c>
      <c r="Q200" s="92"/>
      <c r="R200" s="137" t="str">
        <f t="shared" si="5"/>
        <v/>
      </c>
      <c r="S200" s="89"/>
      <c r="T200" s="94"/>
      <c r="U200" s="3"/>
      <c r="V200" s="3"/>
      <c r="W200" s="3"/>
      <c r="X200" s="3"/>
      <c r="Y200" s="3"/>
      <c r="Z200" s="3"/>
      <c r="AA200" s="3"/>
      <c r="AD200" s="3"/>
      <c r="AE200" s="3"/>
    </row>
    <row r="201" spans="2:31">
      <c r="B201" s="73"/>
      <c r="C201" s="157"/>
      <c r="D201" s="52"/>
      <c r="E201" s="52"/>
      <c r="F201" s="158"/>
      <c r="G201" s="52"/>
      <c r="H201" s="160"/>
      <c r="I201" s="52"/>
      <c r="J201" s="160"/>
      <c r="K201" s="52"/>
      <c r="L201" s="86" t="e">
        <f>HLOOKUP(F201,Data!$E$16:$L$18,3,0)</f>
        <v>#N/A</v>
      </c>
      <c r="M201" s="92"/>
      <c r="N201" s="155" t="str">
        <f t="shared" si="4"/>
        <v>-</v>
      </c>
      <c r="O201" s="93"/>
      <c r="P201" s="86" t="e">
        <f>HLOOKUP(F201,Data!$N$16:$V$18,3,0)</f>
        <v>#N/A</v>
      </c>
      <c r="Q201" s="92"/>
      <c r="R201" s="137" t="str">
        <f t="shared" si="5"/>
        <v/>
      </c>
      <c r="S201" s="89"/>
      <c r="T201" s="94"/>
      <c r="U201" s="3"/>
      <c r="V201" s="3"/>
      <c r="W201" s="3"/>
      <c r="X201" s="3"/>
      <c r="Y201" s="3"/>
      <c r="Z201" s="3"/>
      <c r="AA201" s="3"/>
      <c r="AD201" s="3"/>
      <c r="AE201" s="3"/>
    </row>
    <row r="202" spans="2:31">
      <c r="B202" s="73"/>
      <c r="C202" s="157"/>
      <c r="D202" s="52"/>
      <c r="E202" s="52"/>
      <c r="F202" s="158"/>
      <c r="G202" s="52"/>
      <c r="H202" s="160"/>
      <c r="I202" s="52"/>
      <c r="J202" s="160"/>
      <c r="K202" s="52"/>
      <c r="L202" s="86" t="e">
        <f>HLOOKUP(F202,Data!$E$16:$L$18,3,0)</f>
        <v>#N/A</v>
      </c>
      <c r="M202" s="92"/>
      <c r="N202" s="155" t="str">
        <f t="shared" si="4"/>
        <v>-</v>
      </c>
      <c r="O202" s="93"/>
      <c r="P202" s="86" t="e">
        <f>HLOOKUP(F202,Data!$N$16:$V$18,3,0)</f>
        <v>#N/A</v>
      </c>
      <c r="Q202" s="92"/>
      <c r="R202" s="137" t="str">
        <f t="shared" si="5"/>
        <v/>
      </c>
      <c r="S202" s="89"/>
      <c r="T202" s="94"/>
      <c r="U202" s="3"/>
      <c r="V202" s="3"/>
      <c r="W202" s="3"/>
      <c r="X202" s="3"/>
      <c r="Y202" s="3"/>
      <c r="Z202" s="3"/>
      <c r="AA202" s="3"/>
      <c r="AD202" s="3"/>
      <c r="AE202" s="3"/>
    </row>
    <row r="203" spans="2:31">
      <c r="B203" s="73"/>
      <c r="C203" s="157"/>
      <c r="D203" s="52"/>
      <c r="E203" s="52"/>
      <c r="F203" s="158"/>
      <c r="G203" s="52"/>
      <c r="H203" s="160"/>
      <c r="I203" s="52"/>
      <c r="J203" s="160"/>
      <c r="K203" s="52"/>
      <c r="L203" s="86" t="e">
        <f>HLOOKUP(F203,Data!$E$16:$L$18,3,0)</f>
        <v>#N/A</v>
      </c>
      <c r="M203" s="92"/>
      <c r="N203" s="155" t="str">
        <f t="shared" si="4"/>
        <v>-</v>
      </c>
      <c r="O203" s="93"/>
      <c r="P203" s="86" t="e">
        <f>HLOOKUP(F203,Data!$N$16:$V$18,3,0)</f>
        <v>#N/A</v>
      </c>
      <c r="Q203" s="92"/>
      <c r="R203" s="137" t="str">
        <f t="shared" si="5"/>
        <v/>
      </c>
      <c r="S203" s="89"/>
      <c r="T203" s="94"/>
      <c r="U203" s="3"/>
      <c r="V203" s="3"/>
      <c r="W203" s="3"/>
      <c r="X203" s="3"/>
      <c r="Y203" s="3"/>
      <c r="Z203" s="3"/>
      <c r="AA203" s="3"/>
      <c r="AD203" s="3"/>
      <c r="AE203" s="3"/>
    </row>
    <row r="204" spans="2:31">
      <c r="B204" s="73"/>
      <c r="C204" s="157"/>
      <c r="D204" s="52"/>
      <c r="E204" s="52"/>
      <c r="F204" s="158"/>
      <c r="G204" s="52"/>
      <c r="H204" s="160"/>
      <c r="I204" s="52"/>
      <c r="J204" s="160"/>
      <c r="K204" s="52"/>
      <c r="L204" s="86" t="e">
        <f>HLOOKUP(F204,Data!$E$16:$L$18,3,0)</f>
        <v>#N/A</v>
      </c>
      <c r="M204" s="92"/>
      <c r="N204" s="155" t="str">
        <f t="shared" si="4"/>
        <v>-</v>
      </c>
      <c r="O204" s="93"/>
      <c r="P204" s="86" t="e">
        <f>HLOOKUP(F204,Data!$N$16:$V$18,3,0)</f>
        <v>#N/A</v>
      </c>
      <c r="Q204" s="92"/>
      <c r="R204" s="137" t="str">
        <f t="shared" si="5"/>
        <v/>
      </c>
      <c r="S204" s="89"/>
      <c r="T204" s="94"/>
      <c r="U204" s="3"/>
      <c r="V204" s="3"/>
      <c r="W204" s="3"/>
      <c r="X204" s="3"/>
      <c r="Y204" s="3"/>
      <c r="Z204" s="3"/>
      <c r="AA204" s="3"/>
      <c r="AD204" s="3"/>
      <c r="AE204" s="3"/>
    </row>
    <row r="205" spans="2:31">
      <c r="B205" s="73"/>
      <c r="C205" s="157"/>
      <c r="D205" s="52"/>
      <c r="E205" s="52"/>
      <c r="F205" s="158"/>
      <c r="G205" s="52"/>
      <c r="H205" s="160"/>
      <c r="I205" s="52"/>
      <c r="J205" s="160"/>
      <c r="K205" s="52"/>
      <c r="L205" s="86" t="e">
        <f>HLOOKUP(F205,Data!$E$16:$L$18,3,0)</f>
        <v>#N/A</v>
      </c>
      <c r="M205" s="92"/>
      <c r="N205" s="155" t="str">
        <f t="shared" si="4"/>
        <v>-</v>
      </c>
      <c r="O205" s="93"/>
      <c r="P205" s="86" t="e">
        <f>HLOOKUP(F205,Data!$N$16:$V$18,3,0)</f>
        <v>#N/A</v>
      </c>
      <c r="Q205" s="92"/>
      <c r="R205" s="137" t="str">
        <f t="shared" si="5"/>
        <v/>
      </c>
      <c r="S205" s="89"/>
      <c r="T205" s="94"/>
      <c r="U205" s="3"/>
      <c r="V205" s="3"/>
      <c r="W205" s="3"/>
      <c r="X205" s="3"/>
      <c r="Y205" s="3"/>
      <c r="Z205" s="3"/>
      <c r="AA205" s="3"/>
      <c r="AD205" s="3"/>
      <c r="AE205" s="3"/>
    </row>
    <row r="206" spans="2:31">
      <c r="B206" s="73"/>
      <c r="C206" s="157"/>
      <c r="D206" s="52"/>
      <c r="E206" s="52"/>
      <c r="F206" s="158"/>
      <c r="G206" s="52"/>
      <c r="H206" s="160"/>
      <c r="I206" s="52"/>
      <c r="J206" s="160"/>
      <c r="K206" s="52"/>
      <c r="L206" s="86" t="e">
        <f>HLOOKUP(F206,Data!$E$16:$L$18,3,0)</f>
        <v>#N/A</v>
      </c>
      <c r="M206" s="92"/>
      <c r="N206" s="155" t="str">
        <f t="shared" si="4"/>
        <v>-</v>
      </c>
      <c r="O206" s="93"/>
      <c r="P206" s="86" t="e">
        <f>HLOOKUP(F206,Data!$N$16:$V$18,3,0)</f>
        <v>#N/A</v>
      </c>
      <c r="Q206" s="92"/>
      <c r="R206" s="137" t="str">
        <f t="shared" si="5"/>
        <v/>
      </c>
      <c r="S206" s="89"/>
      <c r="T206" s="94"/>
      <c r="U206" s="3"/>
      <c r="V206" s="3"/>
      <c r="W206" s="3"/>
      <c r="X206" s="3"/>
      <c r="Y206" s="3"/>
      <c r="Z206" s="3"/>
      <c r="AA206" s="3"/>
      <c r="AD206" s="3"/>
      <c r="AE206" s="3"/>
    </row>
    <row r="207" spans="2:31">
      <c r="B207" s="73"/>
      <c r="C207" s="157"/>
      <c r="D207" s="52"/>
      <c r="E207" s="52"/>
      <c r="F207" s="158"/>
      <c r="G207" s="52"/>
      <c r="H207" s="160"/>
      <c r="I207" s="52"/>
      <c r="J207" s="160"/>
      <c r="K207" s="52"/>
      <c r="L207" s="86" t="e">
        <f>HLOOKUP(F207,Data!$E$16:$L$18,3,0)</f>
        <v>#N/A</v>
      </c>
      <c r="M207" s="92"/>
      <c r="N207" s="155" t="str">
        <f t="shared" si="4"/>
        <v>-</v>
      </c>
      <c r="O207" s="93"/>
      <c r="P207" s="86" t="e">
        <f>HLOOKUP(F207,Data!$N$16:$V$18,3,0)</f>
        <v>#N/A</v>
      </c>
      <c r="Q207" s="92"/>
      <c r="R207" s="137" t="str">
        <f t="shared" si="5"/>
        <v/>
      </c>
      <c r="S207" s="89"/>
      <c r="T207" s="94"/>
      <c r="U207" s="3"/>
      <c r="V207" s="3"/>
      <c r="W207" s="3"/>
      <c r="X207" s="3"/>
      <c r="Y207" s="3"/>
      <c r="Z207" s="3"/>
      <c r="AA207" s="3"/>
      <c r="AD207" s="3"/>
      <c r="AE207" s="3"/>
    </row>
    <row r="208" spans="2:31">
      <c r="B208" s="73"/>
      <c r="C208" s="157"/>
      <c r="D208" s="52"/>
      <c r="E208" s="52"/>
      <c r="F208" s="158"/>
      <c r="G208" s="52"/>
      <c r="H208" s="160"/>
      <c r="I208" s="52"/>
      <c r="J208" s="160"/>
      <c r="K208" s="52"/>
      <c r="L208" s="86" t="e">
        <f>HLOOKUP(F208,Data!$E$16:$L$18,3,0)</f>
        <v>#N/A</v>
      </c>
      <c r="M208" s="92"/>
      <c r="N208" s="155" t="str">
        <f t="shared" si="4"/>
        <v>-</v>
      </c>
      <c r="O208" s="93"/>
      <c r="P208" s="86" t="e">
        <f>HLOOKUP(F208,Data!$N$16:$V$18,3,0)</f>
        <v>#N/A</v>
      </c>
      <c r="Q208" s="92"/>
      <c r="R208" s="137" t="str">
        <f t="shared" si="5"/>
        <v/>
      </c>
      <c r="S208" s="89"/>
      <c r="T208" s="94"/>
      <c r="U208" s="3"/>
      <c r="V208" s="3"/>
      <c r="W208" s="3"/>
      <c r="X208" s="3"/>
      <c r="Y208" s="3"/>
      <c r="Z208" s="3"/>
      <c r="AA208" s="3"/>
      <c r="AD208" s="3"/>
      <c r="AE208" s="3"/>
    </row>
    <row r="209" spans="2:31">
      <c r="B209" s="73"/>
      <c r="C209" s="157"/>
      <c r="D209" s="52"/>
      <c r="E209" s="52"/>
      <c r="F209" s="158"/>
      <c r="G209" s="52"/>
      <c r="H209" s="160"/>
      <c r="I209" s="52"/>
      <c r="J209" s="160"/>
      <c r="K209" s="52"/>
      <c r="L209" s="86" t="e">
        <f>HLOOKUP(F209,Data!$E$16:$L$18,3,0)</f>
        <v>#N/A</v>
      </c>
      <c r="M209" s="92"/>
      <c r="N209" s="155" t="str">
        <f t="shared" si="4"/>
        <v>-</v>
      </c>
      <c r="O209" s="93"/>
      <c r="P209" s="86" t="e">
        <f>HLOOKUP(F209,Data!$N$16:$V$18,3,0)</f>
        <v>#N/A</v>
      </c>
      <c r="Q209" s="92"/>
      <c r="R209" s="137" t="str">
        <f t="shared" si="5"/>
        <v/>
      </c>
      <c r="S209" s="89"/>
      <c r="T209" s="94"/>
      <c r="U209" s="3"/>
      <c r="V209" s="3"/>
      <c r="W209" s="3"/>
      <c r="X209" s="3"/>
      <c r="Y209" s="3"/>
      <c r="Z209" s="3"/>
      <c r="AA209" s="3"/>
      <c r="AD209" s="3"/>
      <c r="AE209" s="3"/>
    </row>
    <row r="210" spans="2:31">
      <c r="B210" s="73"/>
      <c r="C210" s="157"/>
      <c r="D210" s="52"/>
      <c r="E210" s="52"/>
      <c r="F210" s="158"/>
      <c r="G210" s="52"/>
      <c r="H210" s="160"/>
      <c r="I210" s="52"/>
      <c r="J210" s="160"/>
      <c r="K210" s="52"/>
      <c r="L210" s="86" t="e">
        <f>HLOOKUP(F210,Data!$E$16:$L$18,3,0)</f>
        <v>#N/A</v>
      </c>
      <c r="M210" s="92"/>
      <c r="N210" s="155" t="str">
        <f t="shared" si="4"/>
        <v>-</v>
      </c>
      <c r="O210" s="93"/>
      <c r="P210" s="86" t="e">
        <f>HLOOKUP(F210,Data!$N$16:$V$18,3,0)</f>
        <v>#N/A</v>
      </c>
      <c r="Q210" s="92"/>
      <c r="R210" s="137" t="str">
        <f t="shared" si="5"/>
        <v/>
      </c>
      <c r="S210" s="89"/>
      <c r="T210" s="94"/>
      <c r="U210" s="3"/>
      <c r="V210" s="3"/>
      <c r="W210" s="3"/>
      <c r="X210" s="3"/>
      <c r="Y210" s="3"/>
      <c r="Z210" s="3"/>
      <c r="AA210" s="3"/>
      <c r="AD210" s="3"/>
      <c r="AE210" s="3"/>
    </row>
    <row r="211" spans="2:31">
      <c r="B211" s="73"/>
      <c r="C211" s="157"/>
      <c r="D211" s="52"/>
      <c r="E211" s="52"/>
      <c r="F211" s="158"/>
      <c r="G211" s="52"/>
      <c r="H211" s="160"/>
      <c r="I211" s="52"/>
      <c r="J211" s="160"/>
      <c r="K211" s="52"/>
      <c r="L211" s="86" t="e">
        <f>HLOOKUP(F211,Data!$E$16:$L$18,3,0)</f>
        <v>#N/A</v>
      </c>
      <c r="M211" s="92"/>
      <c r="N211" s="155" t="str">
        <f t="shared" si="4"/>
        <v>-</v>
      </c>
      <c r="O211" s="93"/>
      <c r="P211" s="86" t="e">
        <f>HLOOKUP(F211,Data!$N$16:$V$18,3,0)</f>
        <v>#N/A</v>
      </c>
      <c r="Q211" s="92"/>
      <c r="R211" s="137" t="str">
        <f t="shared" si="5"/>
        <v/>
      </c>
      <c r="S211" s="89"/>
      <c r="T211" s="94"/>
      <c r="U211" s="3"/>
      <c r="V211" s="3"/>
      <c r="W211" s="3"/>
      <c r="X211" s="3"/>
      <c r="Y211" s="3"/>
      <c r="Z211" s="3"/>
      <c r="AA211" s="3"/>
      <c r="AD211" s="3"/>
      <c r="AE211" s="3"/>
    </row>
    <row r="212" spans="2:31">
      <c r="B212" s="73"/>
      <c r="C212" s="157"/>
      <c r="D212" s="52"/>
      <c r="E212" s="52"/>
      <c r="F212" s="158"/>
      <c r="G212" s="52"/>
      <c r="H212" s="160"/>
      <c r="I212" s="52"/>
      <c r="J212" s="160"/>
      <c r="K212" s="52"/>
      <c r="L212" s="86" t="e">
        <f>HLOOKUP(F212,Data!$E$16:$L$18,3,0)</f>
        <v>#N/A</v>
      </c>
      <c r="M212" s="92"/>
      <c r="N212" s="155" t="str">
        <f t="shared" si="4"/>
        <v>-</v>
      </c>
      <c r="O212" s="93"/>
      <c r="P212" s="86" t="e">
        <f>HLOOKUP(F212,Data!$N$16:$V$18,3,0)</f>
        <v>#N/A</v>
      </c>
      <c r="Q212" s="92"/>
      <c r="R212" s="137" t="str">
        <f t="shared" si="5"/>
        <v/>
      </c>
      <c r="S212" s="89"/>
      <c r="T212" s="94"/>
      <c r="U212" s="3"/>
      <c r="V212" s="3"/>
      <c r="W212" s="3"/>
      <c r="X212" s="3"/>
      <c r="Y212" s="3"/>
      <c r="Z212" s="3"/>
      <c r="AA212" s="3"/>
      <c r="AD212" s="3"/>
      <c r="AE212" s="3"/>
    </row>
    <row r="213" spans="2:31">
      <c r="B213" s="73"/>
      <c r="C213" s="157"/>
      <c r="D213" s="52"/>
      <c r="E213" s="52"/>
      <c r="F213" s="158"/>
      <c r="G213" s="52"/>
      <c r="H213" s="160"/>
      <c r="I213" s="52"/>
      <c r="J213" s="160"/>
      <c r="K213" s="52"/>
      <c r="L213" s="86" t="e">
        <f>HLOOKUP(F213,Data!$E$16:$L$18,3,0)</f>
        <v>#N/A</v>
      </c>
      <c r="M213" s="92"/>
      <c r="N213" s="155" t="str">
        <f t="shared" si="4"/>
        <v>-</v>
      </c>
      <c r="O213" s="93"/>
      <c r="P213" s="86" t="e">
        <f>HLOOKUP(F213,Data!$N$16:$V$18,3,0)</f>
        <v>#N/A</v>
      </c>
      <c r="Q213" s="92"/>
      <c r="R213" s="137" t="str">
        <f t="shared" si="5"/>
        <v/>
      </c>
      <c r="S213" s="89"/>
      <c r="T213" s="94"/>
      <c r="U213" s="3"/>
      <c r="V213" s="3"/>
      <c r="W213" s="3"/>
      <c r="X213" s="3"/>
      <c r="Y213" s="3"/>
      <c r="Z213" s="3"/>
      <c r="AA213" s="3"/>
      <c r="AD213" s="3"/>
      <c r="AE213" s="3"/>
    </row>
    <row r="214" spans="2:31">
      <c r="B214" s="73"/>
      <c r="C214" s="157"/>
      <c r="D214" s="52"/>
      <c r="E214" s="52"/>
      <c r="F214" s="158"/>
      <c r="G214" s="52"/>
      <c r="H214" s="160"/>
      <c r="I214" s="52"/>
      <c r="J214" s="160"/>
      <c r="K214" s="52"/>
      <c r="L214" s="86" t="e">
        <f>HLOOKUP(F214,Data!$E$16:$L$18,3,0)</f>
        <v>#N/A</v>
      </c>
      <c r="M214" s="92"/>
      <c r="N214" s="155" t="str">
        <f t="shared" si="4"/>
        <v>-</v>
      </c>
      <c r="O214" s="93"/>
      <c r="P214" s="86" t="e">
        <f>HLOOKUP(F214,Data!$N$16:$V$18,3,0)</f>
        <v>#N/A</v>
      </c>
      <c r="Q214" s="92"/>
      <c r="R214" s="137" t="str">
        <f t="shared" si="5"/>
        <v/>
      </c>
      <c r="S214" s="89"/>
      <c r="T214" s="94"/>
      <c r="U214" s="3"/>
      <c r="V214" s="3"/>
      <c r="W214" s="3"/>
      <c r="X214" s="3"/>
      <c r="Y214" s="3"/>
      <c r="Z214" s="3"/>
      <c r="AA214" s="3"/>
      <c r="AD214" s="3"/>
      <c r="AE214" s="3"/>
    </row>
    <row r="215" spans="2:31">
      <c r="B215" s="73"/>
      <c r="C215" s="157"/>
      <c r="D215" s="52"/>
      <c r="E215" s="52"/>
      <c r="F215" s="158"/>
      <c r="G215" s="52"/>
      <c r="H215" s="160"/>
      <c r="I215" s="52"/>
      <c r="J215" s="160"/>
      <c r="K215" s="52"/>
      <c r="L215" s="86" t="e">
        <f>HLOOKUP(F215,Data!$E$16:$L$18,3,0)</f>
        <v>#N/A</v>
      </c>
      <c r="M215" s="92"/>
      <c r="N215" s="155" t="str">
        <f t="shared" ref="N215:N278" si="6">IF(J215="Yes",0,IF(ISERROR(IF(H215&lt;&gt;0,MAX(0,H215/$F$5-L215),"-")),"-",IF(H215&lt;&gt;0,MAX(0,H215/$F$5-L215),"-")))</f>
        <v>-</v>
      </c>
      <c r="O215" s="93"/>
      <c r="P215" s="86" t="e">
        <f>HLOOKUP(F215,Data!$N$16:$V$18,3,0)</f>
        <v>#N/A</v>
      </c>
      <c r="Q215" s="92"/>
      <c r="R215" s="137" t="str">
        <f t="shared" ref="R215:R278" si="7">IF(C215="","",$F$5*$N215*$P215)</f>
        <v/>
      </c>
      <c r="S215" s="89"/>
      <c r="T215" s="94"/>
      <c r="U215" s="3"/>
      <c r="V215" s="3"/>
      <c r="W215" s="3"/>
      <c r="X215" s="3"/>
      <c r="Y215" s="3"/>
      <c r="Z215" s="3"/>
      <c r="AA215" s="3"/>
      <c r="AD215" s="3"/>
      <c r="AE215" s="3"/>
    </row>
    <row r="216" spans="2:31">
      <c r="B216" s="73"/>
      <c r="C216" s="157"/>
      <c r="D216" s="52"/>
      <c r="E216" s="52"/>
      <c r="F216" s="158"/>
      <c r="G216" s="52"/>
      <c r="H216" s="160"/>
      <c r="I216" s="52"/>
      <c r="J216" s="160"/>
      <c r="K216" s="52"/>
      <c r="L216" s="86" t="e">
        <f>HLOOKUP(F216,Data!$E$16:$L$18,3,0)</f>
        <v>#N/A</v>
      </c>
      <c r="M216" s="92"/>
      <c r="N216" s="155" t="str">
        <f t="shared" si="6"/>
        <v>-</v>
      </c>
      <c r="O216" s="93"/>
      <c r="P216" s="86" t="e">
        <f>HLOOKUP(F216,Data!$N$16:$V$18,3,0)</f>
        <v>#N/A</v>
      </c>
      <c r="Q216" s="92"/>
      <c r="R216" s="137" t="str">
        <f t="shared" si="7"/>
        <v/>
      </c>
      <c r="S216" s="89"/>
      <c r="T216" s="94"/>
      <c r="U216" s="3"/>
      <c r="V216" s="3"/>
      <c r="W216" s="3"/>
      <c r="X216" s="3"/>
      <c r="Y216" s="3"/>
      <c r="Z216" s="3"/>
      <c r="AA216" s="3"/>
      <c r="AD216" s="3"/>
      <c r="AE216" s="3"/>
    </row>
    <row r="217" spans="2:31">
      <c r="B217" s="73"/>
      <c r="C217" s="157"/>
      <c r="D217" s="52"/>
      <c r="E217" s="52"/>
      <c r="F217" s="158"/>
      <c r="G217" s="52"/>
      <c r="H217" s="160"/>
      <c r="I217" s="52"/>
      <c r="J217" s="160"/>
      <c r="K217" s="52"/>
      <c r="L217" s="86" t="e">
        <f>HLOOKUP(F217,Data!$E$16:$L$18,3,0)</f>
        <v>#N/A</v>
      </c>
      <c r="M217" s="92"/>
      <c r="N217" s="155" t="str">
        <f t="shared" si="6"/>
        <v>-</v>
      </c>
      <c r="O217" s="93"/>
      <c r="P217" s="86" t="e">
        <f>HLOOKUP(F217,Data!$N$16:$V$18,3,0)</f>
        <v>#N/A</v>
      </c>
      <c r="Q217" s="92"/>
      <c r="R217" s="137" t="str">
        <f t="shared" si="7"/>
        <v/>
      </c>
      <c r="S217" s="89"/>
      <c r="T217" s="94"/>
      <c r="U217" s="3"/>
      <c r="V217" s="3"/>
      <c r="W217" s="3"/>
      <c r="X217" s="3"/>
      <c r="Y217" s="3"/>
      <c r="Z217" s="3"/>
      <c r="AA217" s="3"/>
      <c r="AD217" s="3"/>
      <c r="AE217" s="3"/>
    </row>
    <row r="218" spans="2:31">
      <c r="B218" s="73"/>
      <c r="C218" s="157"/>
      <c r="D218" s="52"/>
      <c r="E218" s="52"/>
      <c r="F218" s="158"/>
      <c r="G218" s="52"/>
      <c r="H218" s="160"/>
      <c r="I218" s="52"/>
      <c r="J218" s="160"/>
      <c r="K218" s="52"/>
      <c r="L218" s="86" t="e">
        <f>HLOOKUP(F218,Data!$E$16:$L$18,3,0)</f>
        <v>#N/A</v>
      </c>
      <c r="M218" s="92"/>
      <c r="N218" s="155" t="str">
        <f t="shared" si="6"/>
        <v>-</v>
      </c>
      <c r="O218" s="93"/>
      <c r="P218" s="86" t="e">
        <f>HLOOKUP(F218,Data!$N$16:$V$18,3,0)</f>
        <v>#N/A</v>
      </c>
      <c r="Q218" s="92"/>
      <c r="R218" s="137" t="str">
        <f t="shared" si="7"/>
        <v/>
      </c>
      <c r="S218" s="89"/>
      <c r="T218" s="94"/>
      <c r="U218" s="3"/>
      <c r="V218" s="3"/>
      <c r="W218" s="3"/>
      <c r="X218" s="3"/>
      <c r="Y218" s="3"/>
      <c r="Z218" s="3"/>
      <c r="AA218" s="3"/>
      <c r="AD218" s="3"/>
      <c r="AE218" s="3"/>
    </row>
    <row r="219" spans="2:31">
      <c r="B219" s="73"/>
      <c r="C219" s="157"/>
      <c r="D219" s="52"/>
      <c r="E219" s="52"/>
      <c r="F219" s="158"/>
      <c r="G219" s="52"/>
      <c r="H219" s="160"/>
      <c r="I219" s="52"/>
      <c r="J219" s="160"/>
      <c r="K219" s="52"/>
      <c r="L219" s="86" t="e">
        <f>HLOOKUP(F219,Data!$E$16:$L$18,3,0)</f>
        <v>#N/A</v>
      </c>
      <c r="M219" s="92"/>
      <c r="N219" s="155" t="str">
        <f t="shared" si="6"/>
        <v>-</v>
      </c>
      <c r="O219" s="93"/>
      <c r="P219" s="86" t="e">
        <f>HLOOKUP(F219,Data!$N$16:$V$18,3,0)</f>
        <v>#N/A</v>
      </c>
      <c r="Q219" s="92"/>
      <c r="R219" s="137" t="str">
        <f t="shared" si="7"/>
        <v/>
      </c>
      <c r="S219" s="89"/>
      <c r="T219" s="94"/>
      <c r="U219" s="3"/>
      <c r="V219" s="3"/>
      <c r="W219" s="3"/>
      <c r="X219" s="3"/>
      <c r="Y219" s="3"/>
      <c r="Z219" s="3"/>
      <c r="AA219" s="3"/>
      <c r="AD219" s="3"/>
      <c r="AE219" s="3"/>
    </row>
    <row r="220" spans="2:31">
      <c r="B220" s="73"/>
      <c r="C220" s="157"/>
      <c r="D220" s="52"/>
      <c r="E220" s="52"/>
      <c r="F220" s="158"/>
      <c r="G220" s="52"/>
      <c r="H220" s="160"/>
      <c r="I220" s="52"/>
      <c r="J220" s="160"/>
      <c r="K220" s="52"/>
      <c r="L220" s="86" t="e">
        <f>HLOOKUP(F220,Data!$E$16:$L$18,3,0)</f>
        <v>#N/A</v>
      </c>
      <c r="M220" s="92"/>
      <c r="N220" s="155" t="str">
        <f t="shared" si="6"/>
        <v>-</v>
      </c>
      <c r="O220" s="93"/>
      <c r="P220" s="86" t="e">
        <f>HLOOKUP(F220,Data!$N$16:$V$18,3,0)</f>
        <v>#N/A</v>
      </c>
      <c r="Q220" s="92"/>
      <c r="R220" s="137" t="str">
        <f t="shared" si="7"/>
        <v/>
      </c>
      <c r="S220" s="89"/>
      <c r="T220" s="94"/>
      <c r="U220" s="3"/>
      <c r="V220" s="3"/>
      <c r="W220" s="3"/>
      <c r="X220" s="3"/>
      <c r="Y220" s="3"/>
      <c r="Z220" s="3"/>
      <c r="AA220" s="3"/>
      <c r="AD220" s="3"/>
      <c r="AE220" s="3"/>
    </row>
    <row r="221" spans="2:31">
      <c r="B221" s="73"/>
      <c r="C221" s="157"/>
      <c r="D221" s="52"/>
      <c r="E221" s="52"/>
      <c r="F221" s="158"/>
      <c r="G221" s="52"/>
      <c r="H221" s="160"/>
      <c r="I221" s="52"/>
      <c r="J221" s="160"/>
      <c r="K221" s="52"/>
      <c r="L221" s="86" t="e">
        <f>HLOOKUP(F221,Data!$E$16:$L$18,3,0)</f>
        <v>#N/A</v>
      </c>
      <c r="M221" s="92"/>
      <c r="N221" s="155" t="str">
        <f t="shared" si="6"/>
        <v>-</v>
      </c>
      <c r="O221" s="93"/>
      <c r="P221" s="86" t="e">
        <f>HLOOKUP(F221,Data!$N$16:$V$18,3,0)</f>
        <v>#N/A</v>
      </c>
      <c r="Q221" s="92"/>
      <c r="R221" s="137" t="str">
        <f t="shared" si="7"/>
        <v/>
      </c>
      <c r="S221" s="89"/>
      <c r="T221" s="94"/>
      <c r="U221" s="3"/>
      <c r="V221" s="3"/>
      <c r="W221" s="3"/>
      <c r="X221" s="3"/>
      <c r="Y221" s="3"/>
      <c r="Z221" s="3"/>
      <c r="AA221" s="3"/>
      <c r="AD221" s="3"/>
      <c r="AE221" s="3"/>
    </row>
    <row r="222" spans="2:31">
      <c r="B222" s="73"/>
      <c r="C222" s="157"/>
      <c r="D222" s="52"/>
      <c r="E222" s="52"/>
      <c r="F222" s="158"/>
      <c r="G222" s="52"/>
      <c r="H222" s="160"/>
      <c r="I222" s="52"/>
      <c r="J222" s="160"/>
      <c r="K222" s="52"/>
      <c r="L222" s="86" t="e">
        <f>HLOOKUP(F222,Data!$E$16:$L$18,3,0)</f>
        <v>#N/A</v>
      </c>
      <c r="M222" s="92"/>
      <c r="N222" s="155" t="str">
        <f t="shared" si="6"/>
        <v>-</v>
      </c>
      <c r="O222" s="93"/>
      <c r="P222" s="86" t="e">
        <f>HLOOKUP(F222,Data!$N$16:$V$18,3,0)</f>
        <v>#N/A</v>
      </c>
      <c r="Q222" s="92"/>
      <c r="R222" s="137" t="str">
        <f t="shared" si="7"/>
        <v/>
      </c>
      <c r="S222" s="89"/>
      <c r="T222" s="94"/>
      <c r="U222" s="3"/>
      <c r="V222" s="3"/>
      <c r="W222" s="3"/>
      <c r="X222" s="3"/>
      <c r="Y222" s="3"/>
      <c r="Z222" s="3"/>
      <c r="AA222" s="3"/>
      <c r="AD222" s="3"/>
      <c r="AE222" s="3"/>
    </row>
    <row r="223" spans="2:31">
      <c r="B223" s="73"/>
      <c r="C223" s="157"/>
      <c r="D223" s="52"/>
      <c r="E223" s="52"/>
      <c r="F223" s="158"/>
      <c r="G223" s="52"/>
      <c r="H223" s="160"/>
      <c r="I223" s="52"/>
      <c r="J223" s="160"/>
      <c r="K223" s="52"/>
      <c r="L223" s="86" t="e">
        <f>HLOOKUP(F223,Data!$E$16:$L$18,3,0)</f>
        <v>#N/A</v>
      </c>
      <c r="M223" s="92"/>
      <c r="N223" s="155" t="str">
        <f t="shared" si="6"/>
        <v>-</v>
      </c>
      <c r="O223" s="93"/>
      <c r="P223" s="86" t="e">
        <f>HLOOKUP(F223,Data!$N$16:$V$18,3,0)</f>
        <v>#N/A</v>
      </c>
      <c r="Q223" s="92"/>
      <c r="R223" s="137" t="str">
        <f t="shared" si="7"/>
        <v/>
      </c>
      <c r="S223" s="89"/>
      <c r="T223" s="94"/>
      <c r="U223" s="3"/>
      <c r="V223" s="3"/>
      <c r="W223" s="3"/>
      <c r="X223" s="3"/>
      <c r="Y223" s="3"/>
      <c r="Z223" s="3"/>
      <c r="AA223" s="3"/>
      <c r="AD223" s="3"/>
      <c r="AE223" s="3"/>
    </row>
    <row r="224" spans="2:31">
      <c r="B224" s="73"/>
      <c r="C224" s="157"/>
      <c r="D224" s="52"/>
      <c r="E224" s="52"/>
      <c r="F224" s="158"/>
      <c r="G224" s="52"/>
      <c r="H224" s="160"/>
      <c r="I224" s="52"/>
      <c r="J224" s="160"/>
      <c r="K224" s="52"/>
      <c r="L224" s="86" t="e">
        <f>HLOOKUP(F224,Data!$E$16:$L$18,3,0)</f>
        <v>#N/A</v>
      </c>
      <c r="M224" s="92"/>
      <c r="N224" s="155" t="str">
        <f t="shared" si="6"/>
        <v>-</v>
      </c>
      <c r="O224" s="93"/>
      <c r="P224" s="86" t="e">
        <f>HLOOKUP(F224,Data!$N$16:$V$18,3,0)</f>
        <v>#N/A</v>
      </c>
      <c r="Q224" s="92"/>
      <c r="R224" s="137" t="str">
        <f t="shared" si="7"/>
        <v/>
      </c>
      <c r="S224" s="89"/>
      <c r="T224" s="94"/>
      <c r="U224" s="3"/>
      <c r="V224" s="3"/>
      <c r="W224" s="3"/>
      <c r="X224" s="3"/>
      <c r="Y224" s="3"/>
      <c r="Z224" s="3"/>
      <c r="AA224" s="3"/>
      <c r="AD224" s="3"/>
      <c r="AE224" s="3"/>
    </row>
    <row r="225" spans="2:31">
      <c r="B225" s="73"/>
      <c r="C225" s="157"/>
      <c r="D225" s="52"/>
      <c r="E225" s="52"/>
      <c r="F225" s="158"/>
      <c r="G225" s="52"/>
      <c r="H225" s="160"/>
      <c r="I225" s="52"/>
      <c r="J225" s="160"/>
      <c r="K225" s="52"/>
      <c r="L225" s="86" t="e">
        <f>HLOOKUP(F225,Data!$E$16:$L$18,3,0)</f>
        <v>#N/A</v>
      </c>
      <c r="M225" s="92"/>
      <c r="N225" s="155" t="str">
        <f t="shared" si="6"/>
        <v>-</v>
      </c>
      <c r="O225" s="93"/>
      <c r="P225" s="86" t="e">
        <f>HLOOKUP(F225,Data!$N$16:$V$18,3,0)</f>
        <v>#N/A</v>
      </c>
      <c r="Q225" s="92"/>
      <c r="R225" s="137" t="str">
        <f t="shared" si="7"/>
        <v/>
      </c>
      <c r="S225" s="89"/>
      <c r="T225" s="94"/>
      <c r="U225" s="3"/>
      <c r="V225" s="3"/>
      <c r="W225" s="3"/>
      <c r="X225" s="3"/>
      <c r="Y225" s="3"/>
      <c r="Z225" s="3"/>
      <c r="AA225" s="3"/>
      <c r="AD225" s="3"/>
      <c r="AE225" s="3"/>
    </row>
    <row r="226" spans="2:31">
      <c r="B226" s="73"/>
      <c r="C226" s="157"/>
      <c r="D226" s="52"/>
      <c r="E226" s="52"/>
      <c r="F226" s="158"/>
      <c r="G226" s="52"/>
      <c r="H226" s="160"/>
      <c r="I226" s="52"/>
      <c r="J226" s="160"/>
      <c r="K226" s="52"/>
      <c r="L226" s="86" t="e">
        <f>HLOOKUP(F226,Data!$E$16:$L$18,3,0)</f>
        <v>#N/A</v>
      </c>
      <c r="M226" s="92"/>
      <c r="N226" s="155" t="str">
        <f t="shared" si="6"/>
        <v>-</v>
      </c>
      <c r="O226" s="93"/>
      <c r="P226" s="86" t="e">
        <f>HLOOKUP(F226,Data!$N$16:$V$18,3,0)</f>
        <v>#N/A</v>
      </c>
      <c r="Q226" s="92"/>
      <c r="R226" s="137" t="str">
        <f t="shared" si="7"/>
        <v/>
      </c>
      <c r="S226" s="89"/>
      <c r="T226" s="94"/>
      <c r="U226" s="3"/>
      <c r="V226" s="3"/>
      <c r="W226" s="3"/>
      <c r="X226" s="3"/>
      <c r="Y226" s="3"/>
      <c r="Z226" s="3"/>
      <c r="AA226" s="3"/>
      <c r="AD226" s="3"/>
      <c r="AE226" s="3"/>
    </row>
    <row r="227" spans="2:31">
      <c r="B227" s="73"/>
      <c r="C227" s="157"/>
      <c r="D227" s="52"/>
      <c r="E227" s="52"/>
      <c r="F227" s="158"/>
      <c r="G227" s="52"/>
      <c r="H227" s="160"/>
      <c r="I227" s="52"/>
      <c r="J227" s="160"/>
      <c r="K227" s="52"/>
      <c r="L227" s="86" t="e">
        <f>HLOOKUP(F227,Data!$E$16:$L$18,3,0)</f>
        <v>#N/A</v>
      </c>
      <c r="M227" s="92"/>
      <c r="N227" s="155" t="str">
        <f t="shared" si="6"/>
        <v>-</v>
      </c>
      <c r="O227" s="93"/>
      <c r="P227" s="86" t="e">
        <f>HLOOKUP(F227,Data!$N$16:$V$18,3,0)</f>
        <v>#N/A</v>
      </c>
      <c r="Q227" s="92"/>
      <c r="R227" s="137" t="str">
        <f t="shared" si="7"/>
        <v/>
      </c>
      <c r="S227" s="89"/>
      <c r="T227" s="94"/>
      <c r="U227" s="3"/>
      <c r="V227" s="3"/>
      <c r="W227" s="3"/>
      <c r="X227" s="3"/>
      <c r="Y227" s="3"/>
      <c r="Z227" s="3"/>
      <c r="AA227" s="3"/>
      <c r="AD227" s="3"/>
      <c r="AE227" s="3"/>
    </row>
    <row r="228" spans="2:31">
      <c r="B228" s="73"/>
      <c r="C228" s="157"/>
      <c r="D228" s="52"/>
      <c r="E228" s="52"/>
      <c r="F228" s="158"/>
      <c r="G228" s="52"/>
      <c r="H228" s="160"/>
      <c r="I228" s="52"/>
      <c r="J228" s="160"/>
      <c r="K228" s="52"/>
      <c r="L228" s="86" t="e">
        <f>HLOOKUP(F228,Data!$E$16:$L$18,3,0)</f>
        <v>#N/A</v>
      </c>
      <c r="M228" s="92"/>
      <c r="N228" s="155" t="str">
        <f t="shared" si="6"/>
        <v>-</v>
      </c>
      <c r="O228" s="93"/>
      <c r="P228" s="86" t="e">
        <f>HLOOKUP(F228,Data!$N$16:$V$18,3,0)</f>
        <v>#N/A</v>
      </c>
      <c r="Q228" s="92"/>
      <c r="R228" s="137" t="str">
        <f t="shared" si="7"/>
        <v/>
      </c>
      <c r="S228" s="89"/>
      <c r="T228" s="94"/>
      <c r="U228" s="3"/>
      <c r="V228" s="3"/>
      <c r="W228" s="3"/>
      <c r="X228" s="3"/>
      <c r="Y228" s="3"/>
      <c r="Z228" s="3"/>
      <c r="AA228" s="3"/>
      <c r="AD228" s="3"/>
      <c r="AE228" s="3"/>
    </row>
    <row r="229" spans="2:31">
      <c r="B229" s="73"/>
      <c r="C229" s="157"/>
      <c r="D229" s="52"/>
      <c r="E229" s="52"/>
      <c r="F229" s="158"/>
      <c r="G229" s="52"/>
      <c r="H229" s="160"/>
      <c r="I229" s="52"/>
      <c r="J229" s="160"/>
      <c r="K229" s="52"/>
      <c r="L229" s="86" t="e">
        <f>HLOOKUP(F229,Data!$E$16:$L$18,3,0)</f>
        <v>#N/A</v>
      </c>
      <c r="M229" s="92"/>
      <c r="N229" s="155" t="str">
        <f t="shared" si="6"/>
        <v>-</v>
      </c>
      <c r="O229" s="93"/>
      <c r="P229" s="86" t="e">
        <f>HLOOKUP(F229,Data!$N$16:$V$18,3,0)</f>
        <v>#N/A</v>
      </c>
      <c r="Q229" s="92"/>
      <c r="R229" s="137" t="str">
        <f t="shared" si="7"/>
        <v/>
      </c>
      <c r="S229" s="89"/>
      <c r="T229" s="94"/>
      <c r="U229" s="3"/>
      <c r="V229" s="3"/>
      <c r="W229" s="3"/>
      <c r="X229" s="3"/>
      <c r="Y229" s="3"/>
      <c r="Z229" s="3"/>
      <c r="AA229" s="3"/>
      <c r="AD229" s="3"/>
      <c r="AE229" s="3"/>
    </row>
    <row r="230" spans="2:31">
      <c r="B230" s="73"/>
      <c r="C230" s="157"/>
      <c r="D230" s="52"/>
      <c r="E230" s="52"/>
      <c r="F230" s="158"/>
      <c r="G230" s="52"/>
      <c r="H230" s="160"/>
      <c r="I230" s="52"/>
      <c r="J230" s="160"/>
      <c r="K230" s="52"/>
      <c r="L230" s="86" t="e">
        <f>HLOOKUP(F230,Data!$E$16:$L$18,3,0)</f>
        <v>#N/A</v>
      </c>
      <c r="M230" s="92"/>
      <c r="N230" s="155" t="str">
        <f t="shared" si="6"/>
        <v>-</v>
      </c>
      <c r="O230" s="93"/>
      <c r="P230" s="86" t="e">
        <f>HLOOKUP(F230,Data!$N$16:$V$18,3,0)</f>
        <v>#N/A</v>
      </c>
      <c r="Q230" s="92"/>
      <c r="R230" s="137" t="str">
        <f t="shared" si="7"/>
        <v/>
      </c>
      <c r="S230" s="89"/>
      <c r="T230" s="94"/>
      <c r="U230" s="3"/>
      <c r="V230" s="3"/>
      <c r="W230" s="3"/>
      <c r="X230" s="3"/>
      <c r="Y230" s="3"/>
      <c r="Z230" s="3"/>
      <c r="AA230" s="3"/>
      <c r="AD230" s="3"/>
      <c r="AE230" s="3"/>
    </row>
    <row r="231" spans="2:31">
      <c r="B231" s="73"/>
      <c r="C231" s="157"/>
      <c r="D231" s="52"/>
      <c r="E231" s="52"/>
      <c r="F231" s="158"/>
      <c r="G231" s="52"/>
      <c r="H231" s="160"/>
      <c r="I231" s="52"/>
      <c r="J231" s="160"/>
      <c r="K231" s="52"/>
      <c r="L231" s="86" t="e">
        <f>HLOOKUP(F231,Data!$E$16:$L$18,3,0)</f>
        <v>#N/A</v>
      </c>
      <c r="M231" s="92"/>
      <c r="N231" s="155" t="str">
        <f t="shared" si="6"/>
        <v>-</v>
      </c>
      <c r="O231" s="93"/>
      <c r="P231" s="86" t="e">
        <f>HLOOKUP(F231,Data!$N$16:$V$18,3,0)</f>
        <v>#N/A</v>
      </c>
      <c r="Q231" s="92"/>
      <c r="R231" s="137" t="str">
        <f t="shared" si="7"/>
        <v/>
      </c>
      <c r="S231" s="89"/>
      <c r="T231" s="94"/>
      <c r="U231" s="3"/>
      <c r="V231" s="3"/>
      <c r="W231" s="3"/>
      <c r="X231" s="3"/>
      <c r="Y231" s="3"/>
      <c r="Z231" s="3"/>
      <c r="AA231" s="3"/>
      <c r="AD231" s="3"/>
      <c r="AE231" s="3"/>
    </row>
    <row r="232" spans="2:31">
      <c r="B232" s="73"/>
      <c r="C232" s="157"/>
      <c r="D232" s="52"/>
      <c r="E232" s="52"/>
      <c r="F232" s="158"/>
      <c r="G232" s="52"/>
      <c r="H232" s="160"/>
      <c r="I232" s="52"/>
      <c r="J232" s="160"/>
      <c r="K232" s="52"/>
      <c r="L232" s="86" t="e">
        <f>HLOOKUP(F232,Data!$E$16:$L$18,3,0)</f>
        <v>#N/A</v>
      </c>
      <c r="M232" s="92"/>
      <c r="N232" s="155" t="str">
        <f t="shared" si="6"/>
        <v>-</v>
      </c>
      <c r="O232" s="93"/>
      <c r="P232" s="86" t="e">
        <f>HLOOKUP(F232,Data!$N$16:$V$18,3,0)</f>
        <v>#N/A</v>
      </c>
      <c r="Q232" s="92"/>
      <c r="R232" s="137" t="str">
        <f t="shared" si="7"/>
        <v/>
      </c>
      <c r="S232" s="89"/>
      <c r="T232" s="94"/>
      <c r="U232" s="3"/>
      <c r="V232" s="3"/>
      <c r="W232" s="3"/>
      <c r="X232" s="3"/>
      <c r="Y232" s="3"/>
      <c r="Z232" s="3"/>
      <c r="AA232" s="3"/>
      <c r="AD232" s="3"/>
      <c r="AE232" s="3"/>
    </row>
    <row r="233" spans="2:31">
      <c r="B233" s="73"/>
      <c r="C233" s="157"/>
      <c r="D233" s="52"/>
      <c r="E233" s="52"/>
      <c r="F233" s="158"/>
      <c r="G233" s="52"/>
      <c r="H233" s="160"/>
      <c r="I233" s="52"/>
      <c r="J233" s="160"/>
      <c r="K233" s="52"/>
      <c r="L233" s="86" t="e">
        <f>HLOOKUP(F233,Data!$E$16:$L$18,3,0)</f>
        <v>#N/A</v>
      </c>
      <c r="M233" s="92"/>
      <c r="N233" s="155" t="str">
        <f t="shared" si="6"/>
        <v>-</v>
      </c>
      <c r="O233" s="93"/>
      <c r="P233" s="86" t="e">
        <f>HLOOKUP(F233,Data!$N$16:$V$18,3,0)</f>
        <v>#N/A</v>
      </c>
      <c r="Q233" s="92"/>
      <c r="R233" s="137" t="str">
        <f t="shared" si="7"/>
        <v/>
      </c>
      <c r="S233" s="89"/>
      <c r="T233" s="94"/>
      <c r="U233" s="3"/>
      <c r="V233" s="3"/>
      <c r="W233" s="3"/>
      <c r="X233" s="3"/>
      <c r="Y233" s="3"/>
      <c r="Z233" s="3"/>
      <c r="AA233" s="3"/>
      <c r="AD233" s="3"/>
      <c r="AE233" s="3"/>
    </row>
    <row r="234" spans="2:31">
      <c r="B234" s="73"/>
      <c r="C234" s="157"/>
      <c r="D234" s="52"/>
      <c r="E234" s="52"/>
      <c r="F234" s="158"/>
      <c r="G234" s="52"/>
      <c r="H234" s="160"/>
      <c r="I234" s="52"/>
      <c r="J234" s="160"/>
      <c r="K234" s="52"/>
      <c r="L234" s="86" t="e">
        <f>HLOOKUP(F234,Data!$E$16:$L$18,3,0)</f>
        <v>#N/A</v>
      </c>
      <c r="M234" s="92"/>
      <c r="N234" s="155" t="str">
        <f t="shared" si="6"/>
        <v>-</v>
      </c>
      <c r="O234" s="93"/>
      <c r="P234" s="86" t="e">
        <f>HLOOKUP(F234,Data!$N$16:$V$18,3,0)</f>
        <v>#N/A</v>
      </c>
      <c r="Q234" s="92"/>
      <c r="R234" s="137" t="str">
        <f t="shared" si="7"/>
        <v/>
      </c>
      <c r="S234" s="89"/>
      <c r="T234" s="94"/>
      <c r="U234" s="3"/>
      <c r="V234" s="3"/>
      <c r="W234" s="3"/>
      <c r="X234" s="3"/>
      <c r="Y234" s="3"/>
      <c r="Z234" s="3"/>
      <c r="AA234" s="3"/>
      <c r="AD234" s="3"/>
      <c r="AE234" s="3"/>
    </row>
    <row r="235" spans="2:31">
      <c r="B235" s="73"/>
      <c r="C235" s="157"/>
      <c r="D235" s="52"/>
      <c r="E235" s="52"/>
      <c r="F235" s="158"/>
      <c r="G235" s="52"/>
      <c r="H235" s="160"/>
      <c r="I235" s="52"/>
      <c r="J235" s="160"/>
      <c r="K235" s="52"/>
      <c r="L235" s="86" t="e">
        <f>HLOOKUP(F235,Data!$E$16:$L$18,3,0)</f>
        <v>#N/A</v>
      </c>
      <c r="M235" s="92"/>
      <c r="N235" s="155" t="str">
        <f t="shared" si="6"/>
        <v>-</v>
      </c>
      <c r="O235" s="93"/>
      <c r="P235" s="86" t="e">
        <f>HLOOKUP(F235,Data!$N$16:$V$18,3,0)</f>
        <v>#N/A</v>
      </c>
      <c r="Q235" s="92"/>
      <c r="R235" s="137" t="str">
        <f t="shared" si="7"/>
        <v/>
      </c>
      <c r="S235" s="89"/>
      <c r="T235" s="94"/>
      <c r="U235" s="3"/>
      <c r="V235" s="3"/>
      <c r="W235" s="3"/>
      <c r="X235" s="3"/>
      <c r="Y235" s="3"/>
      <c r="Z235" s="3"/>
      <c r="AA235" s="3"/>
      <c r="AD235" s="3"/>
      <c r="AE235" s="3"/>
    </row>
    <row r="236" spans="2:31">
      <c r="B236" s="73"/>
      <c r="C236" s="157"/>
      <c r="D236" s="52"/>
      <c r="E236" s="52"/>
      <c r="F236" s="158"/>
      <c r="G236" s="52"/>
      <c r="H236" s="160"/>
      <c r="I236" s="52"/>
      <c r="J236" s="160"/>
      <c r="K236" s="52"/>
      <c r="L236" s="86" t="e">
        <f>HLOOKUP(F236,Data!$E$16:$L$18,3,0)</f>
        <v>#N/A</v>
      </c>
      <c r="M236" s="92"/>
      <c r="N236" s="155" t="str">
        <f t="shared" si="6"/>
        <v>-</v>
      </c>
      <c r="O236" s="93"/>
      <c r="P236" s="86" t="e">
        <f>HLOOKUP(F236,Data!$N$16:$V$18,3,0)</f>
        <v>#N/A</v>
      </c>
      <c r="Q236" s="92"/>
      <c r="R236" s="137" t="str">
        <f t="shared" si="7"/>
        <v/>
      </c>
      <c r="S236" s="89"/>
      <c r="T236" s="94"/>
      <c r="U236" s="3"/>
      <c r="V236" s="3"/>
      <c r="W236" s="3"/>
      <c r="X236" s="3"/>
      <c r="Y236" s="3"/>
      <c r="Z236" s="3"/>
      <c r="AA236" s="3"/>
      <c r="AD236" s="3"/>
      <c r="AE236" s="3"/>
    </row>
    <row r="237" spans="2:31">
      <c r="B237" s="73"/>
      <c r="C237" s="157"/>
      <c r="D237" s="52"/>
      <c r="E237" s="52"/>
      <c r="F237" s="158"/>
      <c r="G237" s="52"/>
      <c r="H237" s="160"/>
      <c r="I237" s="52"/>
      <c r="J237" s="160"/>
      <c r="K237" s="52"/>
      <c r="L237" s="86" t="e">
        <f>HLOOKUP(F237,Data!$E$16:$L$18,3,0)</f>
        <v>#N/A</v>
      </c>
      <c r="M237" s="92"/>
      <c r="N237" s="155" t="str">
        <f t="shared" si="6"/>
        <v>-</v>
      </c>
      <c r="O237" s="93"/>
      <c r="P237" s="86" t="e">
        <f>HLOOKUP(F237,Data!$N$16:$V$18,3,0)</f>
        <v>#N/A</v>
      </c>
      <c r="Q237" s="92"/>
      <c r="R237" s="137" t="str">
        <f t="shared" si="7"/>
        <v/>
      </c>
      <c r="S237" s="89"/>
      <c r="T237" s="94"/>
      <c r="U237" s="3"/>
      <c r="V237" s="3"/>
      <c r="W237" s="3"/>
      <c r="X237" s="3"/>
      <c r="Y237" s="3"/>
      <c r="Z237" s="3"/>
      <c r="AA237" s="3"/>
      <c r="AD237" s="3"/>
      <c r="AE237" s="3"/>
    </row>
    <row r="238" spans="2:31">
      <c r="B238" s="73"/>
      <c r="C238" s="157"/>
      <c r="D238" s="52"/>
      <c r="E238" s="52"/>
      <c r="F238" s="158"/>
      <c r="G238" s="52"/>
      <c r="H238" s="160"/>
      <c r="I238" s="52"/>
      <c r="J238" s="160"/>
      <c r="K238" s="52"/>
      <c r="L238" s="86" t="e">
        <f>HLOOKUP(F238,Data!$E$16:$L$18,3,0)</f>
        <v>#N/A</v>
      </c>
      <c r="M238" s="92"/>
      <c r="N238" s="155" t="str">
        <f t="shared" si="6"/>
        <v>-</v>
      </c>
      <c r="O238" s="93"/>
      <c r="P238" s="86" t="e">
        <f>HLOOKUP(F238,Data!$N$16:$V$18,3,0)</f>
        <v>#N/A</v>
      </c>
      <c r="Q238" s="92"/>
      <c r="R238" s="137" t="str">
        <f t="shared" si="7"/>
        <v/>
      </c>
      <c r="S238" s="89"/>
      <c r="T238" s="94"/>
      <c r="U238" s="3"/>
      <c r="V238" s="3"/>
      <c r="W238" s="3"/>
      <c r="X238" s="3"/>
      <c r="Y238" s="3"/>
      <c r="Z238" s="3"/>
      <c r="AA238" s="3"/>
      <c r="AD238" s="3"/>
      <c r="AE238" s="3"/>
    </row>
    <row r="239" spans="2:31">
      <c r="B239" s="73"/>
      <c r="C239" s="157"/>
      <c r="D239" s="52"/>
      <c r="E239" s="52"/>
      <c r="F239" s="158"/>
      <c r="G239" s="52"/>
      <c r="H239" s="160"/>
      <c r="I239" s="52"/>
      <c r="J239" s="160"/>
      <c r="K239" s="52"/>
      <c r="L239" s="86" t="e">
        <f>HLOOKUP(F239,Data!$E$16:$L$18,3,0)</f>
        <v>#N/A</v>
      </c>
      <c r="M239" s="92"/>
      <c r="N239" s="155" t="str">
        <f t="shared" si="6"/>
        <v>-</v>
      </c>
      <c r="O239" s="93"/>
      <c r="P239" s="86" t="e">
        <f>HLOOKUP(F239,Data!$N$16:$V$18,3,0)</f>
        <v>#N/A</v>
      </c>
      <c r="Q239" s="92"/>
      <c r="R239" s="137" t="str">
        <f t="shared" si="7"/>
        <v/>
      </c>
      <c r="S239" s="89"/>
      <c r="T239" s="94"/>
      <c r="U239" s="3"/>
      <c r="V239" s="3"/>
      <c r="W239" s="3"/>
      <c r="X239" s="3"/>
      <c r="Y239" s="3"/>
      <c r="Z239" s="3"/>
      <c r="AA239" s="3"/>
      <c r="AD239" s="3"/>
      <c r="AE239" s="3"/>
    </row>
    <row r="240" spans="2:31">
      <c r="B240" s="73"/>
      <c r="C240" s="157"/>
      <c r="D240" s="52"/>
      <c r="E240" s="52"/>
      <c r="F240" s="158"/>
      <c r="G240" s="52"/>
      <c r="H240" s="160"/>
      <c r="I240" s="52"/>
      <c r="J240" s="160"/>
      <c r="K240" s="52"/>
      <c r="L240" s="86" t="e">
        <f>HLOOKUP(F240,Data!$E$16:$L$18,3,0)</f>
        <v>#N/A</v>
      </c>
      <c r="M240" s="92"/>
      <c r="N240" s="155" t="str">
        <f t="shared" si="6"/>
        <v>-</v>
      </c>
      <c r="O240" s="93"/>
      <c r="P240" s="86" t="e">
        <f>HLOOKUP(F240,Data!$N$16:$V$18,3,0)</f>
        <v>#N/A</v>
      </c>
      <c r="Q240" s="92"/>
      <c r="R240" s="137" t="str">
        <f t="shared" si="7"/>
        <v/>
      </c>
      <c r="S240" s="89"/>
      <c r="T240" s="94"/>
      <c r="U240" s="3"/>
      <c r="V240" s="3"/>
      <c r="W240" s="3"/>
      <c r="X240" s="3"/>
      <c r="Y240" s="3"/>
      <c r="Z240" s="3"/>
      <c r="AA240" s="3"/>
      <c r="AD240" s="3"/>
      <c r="AE240" s="3"/>
    </row>
    <row r="241" spans="2:31">
      <c r="B241" s="73"/>
      <c r="C241" s="157"/>
      <c r="D241" s="52"/>
      <c r="E241" s="52"/>
      <c r="F241" s="158"/>
      <c r="G241" s="52"/>
      <c r="H241" s="160"/>
      <c r="I241" s="52"/>
      <c r="J241" s="160"/>
      <c r="K241" s="52"/>
      <c r="L241" s="86" t="e">
        <f>HLOOKUP(F241,Data!$E$16:$L$18,3,0)</f>
        <v>#N/A</v>
      </c>
      <c r="M241" s="92"/>
      <c r="N241" s="155" t="str">
        <f t="shared" si="6"/>
        <v>-</v>
      </c>
      <c r="O241" s="93"/>
      <c r="P241" s="86" t="e">
        <f>HLOOKUP(F241,Data!$N$16:$V$18,3,0)</f>
        <v>#N/A</v>
      </c>
      <c r="Q241" s="92"/>
      <c r="R241" s="137" t="str">
        <f t="shared" si="7"/>
        <v/>
      </c>
      <c r="S241" s="89"/>
      <c r="T241" s="94"/>
      <c r="U241" s="3"/>
      <c r="V241" s="3"/>
      <c r="W241" s="3"/>
      <c r="X241" s="3"/>
      <c r="Y241" s="3"/>
      <c r="Z241" s="3"/>
      <c r="AA241" s="3"/>
      <c r="AD241" s="3"/>
      <c r="AE241" s="3"/>
    </row>
    <row r="242" spans="2:31">
      <c r="B242" s="73"/>
      <c r="C242" s="157"/>
      <c r="D242" s="52"/>
      <c r="E242" s="52"/>
      <c r="F242" s="158"/>
      <c r="G242" s="52"/>
      <c r="H242" s="160"/>
      <c r="I242" s="52"/>
      <c r="J242" s="160"/>
      <c r="K242" s="52"/>
      <c r="L242" s="86" t="e">
        <f>HLOOKUP(F242,Data!$E$16:$L$18,3,0)</f>
        <v>#N/A</v>
      </c>
      <c r="M242" s="92"/>
      <c r="N242" s="155" t="str">
        <f t="shared" si="6"/>
        <v>-</v>
      </c>
      <c r="O242" s="93"/>
      <c r="P242" s="86" t="e">
        <f>HLOOKUP(F242,Data!$N$16:$V$18,3,0)</f>
        <v>#N/A</v>
      </c>
      <c r="Q242" s="92"/>
      <c r="R242" s="137" t="str">
        <f t="shared" si="7"/>
        <v/>
      </c>
      <c r="S242" s="89"/>
      <c r="T242" s="94"/>
      <c r="U242" s="3"/>
      <c r="V242" s="3"/>
      <c r="W242" s="3"/>
      <c r="X242" s="3"/>
      <c r="Y242" s="3"/>
      <c r="Z242" s="3"/>
      <c r="AA242" s="3"/>
      <c r="AD242" s="3"/>
      <c r="AE242" s="3"/>
    </row>
    <row r="243" spans="2:31">
      <c r="B243" s="73"/>
      <c r="C243" s="157"/>
      <c r="D243" s="52"/>
      <c r="E243" s="52"/>
      <c r="F243" s="158"/>
      <c r="G243" s="52"/>
      <c r="H243" s="160"/>
      <c r="I243" s="52"/>
      <c r="J243" s="160"/>
      <c r="K243" s="52"/>
      <c r="L243" s="86" t="e">
        <f>HLOOKUP(F243,Data!$E$16:$L$18,3,0)</f>
        <v>#N/A</v>
      </c>
      <c r="M243" s="92"/>
      <c r="N243" s="155" t="str">
        <f t="shared" si="6"/>
        <v>-</v>
      </c>
      <c r="O243" s="93"/>
      <c r="P243" s="86" t="e">
        <f>HLOOKUP(F243,Data!$N$16:$V$18,3,0)</f>
        <v>#N/A</v>
      </c>
      <c r="Q243" s="92"/>
      <c r="R243" s="137" t="str">
        <f t="shared" si="7"/>
        <v/>
      </c>
      <c r="S243" s="89"/>
      <c r="T243" s="94"/>
      <c r="U243" s="3"/>
      <c r="V243" s="3"/>
      <c r="W243" s="3"/>
      <c r="X243" s="3"/>
      <c r="Y243" s="3"/>
      <c r="Z243" s="3"/>
      <c r="AA243" s="3"/>
      <c r="AD243" s="3"/>
      <c r="AE243" s="3"/>
    </row>
    <row r="244" spans="2:31">
      <c r="B244" s="73"/>
      <c r="C244" s="157"/>
      <c r="D244" s="52"/>
      <c r="E244" s="52"/>
      <c r="F244" s="158"/>
      <c r="G244" s="52"/>
      <c r="H244" s="160"/>
      <c r="I244" s="52"/>
      <c r="J244" s="160"/>
      <c r="K244" s="52"/>
      <c r="L244" s="86" t="e">
        <f>HLOOKUP(F244,Data!$E$16:$L$18,3,0)</f>
        <v>#N/A</v>
      </c>
      <c r="M244" s="92"/>
      <c r="N244" s="155" t="str">
        <f t="shared" si="6"/>
        <v>-</v>
      </c>
      <c r="O244" s="93"/>
      <c r="P244" s="86" t="e">
        <f>HLOOKUP(F244,Data!$N$16:$V$18,3,0)</f>
        <v>#N/A</v>
      </c>
      <c r="Q244" s="92"/>
      <c r="R244" s="137" t="str">
        <f t="shared" si="7"/>
        <v/>
      </c>
      <c r="S244" s="89"/>
      <c r="T244" s="94"/>
      <c r="U244" s="3"/>
      <c r="V244" s="3"/>
      <c r="W244" s="3"/>
      <c r="X244" s="3"/>
      <c r="Y244" s="3"/>
      <c r="Z244" s="3"/>
      <c r="AA244" s="3"/>
      <c r="AD244" s="3"/>
      <c r="AE244" s="3"/>
    </row>
    <row r="245" spans="2:31">
      <c r="B245" s="73"/>
      <c r="C245" s="157"/>
      <c r="D245" s="52"/>
      <c r="E245" s="52"/>
      <c r="F245" s="158"/>
      <c r="G245" s="52"/>
      <c r="H245" s="160"/>
      <c r="I245" s="52"/>
      <c r="J245" s="160"/>
      <c r="K245" s="52"/>
      <c r="L245" s="86" t="e">
        <f>HLOOKUP(F245,Data!$E$16:$L$18,3,0)</f>
        <v>#N/A</v>
      </c>
      <c r="M245" s="92"/>
      <c r="N245" s="155" t="str">
        <f t="shared" si="6"/>
        <v>-</v>
      </c>
      <c r="O245" s="93"/>
      <c r="P245" s="86" t="e">
        <f>HLOOKUP(F245,Data!$N$16:$V$18,3,0)</f>
        <v>#N/A</v>
      </c>
      <c r="Q245" s="92"/>
      <c r="R245" s="137" t="str">
        <f t="shared" si="7"/>
        <v/>
      </c>
      <c r="S245" s="89"/>
      <c r="T245" s="94"/>
      <c r="U245" s="3"/>
      <c r="V245" s="3"/>
      <c r="W245" s="3"/>
      <c r="X245" s="3"/>
      <c r="Y245" s="3"/>
      <c r="Z245" s="3"/>
      <c r="AA245" s="3"/>
      <c r="AD245" s="3"/>
      <c r="AE245" s="3"/>
    </row>
    <row r="246" spans="2:31">
      <c r="B246" s="73"/>
      <c r="C246" s="157"/>
      <c r="D246" s="52"/>
      <c r="E246" s="52"/>
      <c r="F246" s="158"/>
      <c r="G246" s="52"/>
      <c r="H246" s="160"/>
      <c r="I246" s="52"/>
      <c r="J246" s="160"/>
      <c r="K246" s="52"/>
      <c r="L246" s="86" t="e">
        <f>HLOOKUP(F246,Data!$E$16:$L$18,3,0)</f>
        <v>#N/A</v>
      </c>
      <c r="M246" s="92"/>
      <c r="N246" s="155" t="str">
        <f t="shared" si="6"/>
        <v>-</v>
      </c>
      <c r="O246" s="93"/>
      <c r="P246" s="86" t="e">
        <f>HLOOKUP(F246,Data!$N$16:$V$18,3,0)</f>
        <v>#N/A</v>
      </c>
      <c r="Q246" s="92"/>
      <c r="R246" s="137" t="str">
        <f t="shared" si="7"/>
        <v/>
      </c>
      <c r="S246" s="89"/>
      <c r="T246" s="94"/>
      <c r="U246" s="3"/>
      <c r="V246" s="3"/>
      <c r="W246" s="3"/>
      <c r="X246" s="3"/>
      <c r="Y246" s="3"/>
      <c r="Z246" s="3"/>
      <c r="AA246" s="3"/>
      <c r="AD246" s="3"/>
      <c r="AE246" s="3"/>
    </row>
    <row r="247" spans="2:31">
      <c r="B247" s="73"/>
      <c r="C247" s="157"/>
      <c r="D247" s="52"/>
      <c r="E247" s="52"/>
      <c r="F247" s="158"/>
      <c r="G247" s="52"/>
      <c r="H247" s="160"/>
      <c r="I247" s="52"/>
      <c r="J247" s="160"/>
      <c r="K247" s="52"/>
      <c r="L247" s="86" t="e">
        <f>HLOOKUP(F247,Data!$E$16:$L$18,3,0)</f>
        <v>#N/A</v>
      </c>
      <c r="M247" s="92"/>
      <c r="N247" s="155" t="str">
        <f t="shared" si="6"/>
        <v>-</v>
      </c>
      <c r="O247" s="93"/>
      <c r="P247" s="86" t="e">
        <f>HLOOKUP(F247,Data!$N$16:$V$18,3,0)</f>
        <v>#N/A</v>
      </c>
      <c r="Q247" s="92"/>
      <c r="R247" s="137" t="str">
        <f t="shared" si="7"/>
        <v/>
      </c>
      <c r="S247" s="89"/>
      <c r="T247" s="94"/>
      <c r="U247" s="3"/>
      <c r="V247" s="3"/>
      <c r="W247" s="3"/>
      <c r="X247" s="3"/>
      <c r="Y247" s="3"/>
      <c r="Z247" s="3"/>
      <c r="AA247" s="3"/>
      <c r="AD247" s="3"/>
      <c r="AE247" s="3"/>
    </row>
    <row r="248" spans="2:31">
      <c r="B248" s="73"/>
      <c r="C248" s="157"/>
      <c r="D248" s="52"/>
      <c r="E248" s="52"/>
      <c r="F248" s="158"/>
      <c r="G248" s="52"/>
      <c r="H248" s="160"/>
      <c r="I248" s="52"/>
      <c r="J248" s="160"/>
      <c r="K248" s="52"/>
      <c r="L248" s="86" t="e">
        <f>HLOOKUP(F248,Data!$E$16:$L$18,3,0)</f>
        <v>#N/A</v>
      </c>
      <c r="M248" s="92"/>
      <c r="N248" s="155" t="str">
        <f t="shared" si="6"/>
        <v>-</v>
      </c>
      <c r="O248" s="93"/>
      <c r="P248" s="86" t="e">
        <f>HLOOKUP(F248,Data!$N$16:$V$18,3,0)</f>
        <v>#N/A</v>
      </c>
      <c r="Q248" s="92"/>
      <c r="R248" s="137" t="str">
        <f t="shared" si="7"/>
        <v/>
      </c>
      <c r="S248" s="89"/>
      <c r="T248" s="94"/>
      <c r="U248" s="3"/>
      <c r="V248" s="3"/>
      <c r="W248" s="3"/>
      <c r="X248" s="3"/>
      <c r="Y248" s="3"/>
      <c r="Z248" s="3"/>
      <c r="AA248" s="3"/>
      <c r="AD248" s="3"/>
      <c r="AE248" s="3"/>
    </row>
    <row r="249" spans="2:31">
      <c r="B249" s="73"/>
      <c r="C249" s="157"/>
      <c r="D249" s="52"/>
      <c r="E249" s="52"/>
      <c r="F249" s="158"/>
      <c r="G249" s="52"/>
      <c r="H249" s="160"/>
      <c r="I249" s="52"/>
      <c r="J249" s="160"/>
      <c r="K249" s="52"/>
      <c r="L249" s="86" t="e">
        <f>HLOOKUP(F249,Data!$E$16:$L$18,3,0)</f>
        <v>#N/A</v>
      </c>
      <c r="M249" s="92"/>
      <c r="N249" s="155" t="str">
        <f t="shared" si="6"/>
        <v>-</v>
      </c>
      <c r="O249" s="93"/>
      <c r="P249" s="86" t="e">
        <f>HLOOKUP(F249,Data!$N$16:$V$18,3,0)</f>
        <v>#N/A</v>
      </c>
      <c r="Q249" s="92"/>
      <c r="R249" s="137" t="str">
        <f t="shared" si="7"/>
        <v/>
      </c>
      <c r="S249" s="89"/>
      <c r="T249" s="94"/>
      <c r="U249" s="3"/>
      <c r="V249" s="3"/>
      <c r="W249" s="3"/>
      <c r="X249" s="3"/>
      <c r="Y249" s="3"/>
      <c r="Z249" s="3"/>
      <c r="AA249" s="3"/>
      <c r="AD249" s="3"/>
      <c r="AE249" s="3"/>
    </row>
    <row r="250" spans="2:31">
      <c r="B250" s="73"/>
      <c r="C250" s="157"/>
      <c r="D250" s="52"/>
      <c r="E250" s="52"/>
      <c r="F250" s="158"/>
      <c r="G250" s="52"/>
      <c r="H250" s="160"/>
      <c r="I250" s="52"/>
      <c r="J250" s="160"/>
      <c r="K250" s="52"/>
      <c r="L250" s="86" t="e">
        <f>HLOOKUP(F250,Data!$E$16:$L$18,3,0)</f>
        <v>#N/A</v>
      </c>
      <c r="M250" s="92"/>
      <c r="N250" s="155" t="str">
        <f t="shared" si="6"/>
        <v>-</v>
      </c>
      <c r="O250" s="93"/>
      <c r="P250" s="86" t="e">
        <f>HLOOKUP(F250,Data!$N$16:$V$18,3,0)</f>
        <v>#N/A</v>
      </c>
      <c r="Q250" s="92"/>
      <c r="R250" s="137" t="str">
        <f t="shared" si="7"/>
        <v/>
      </c>
      <c r="S250" s="89"/>
      <c r="T250" s="94"/>
      <c r="U250" s="3"/>
      <c r="V250" s="3"/>
      <c r="W250" s="3"/>
      <c r="X250" s="3"/>
      <c r="Y250" s="3"/>
      <c r="Z250" s="3"/>
      <c r="AA250" s="3"/>
      <c r="AD250" s="3"/>
      <c r="AE250" s="3"/>
    </row>
    <row r="251" spans="2:31">
      <c r="B251" s="73"/>
      <c r="C251" s="157"/>
      <c r="D251" s="52"/>
      <c r="E251" s="52"/>
      <c r="F251" s="158"/>
      <c r="G251" s="52"/>
      <c r="H251" s="160"/>
      <c r="I251" s="52"/>
      <c r="J251" s="160"/>
      <c r="K251" s="52"/>
      <c r="L251" s="86" t="e">
        <f>HLOOKUP(F251,Data!$E$16:$L$18,3,0)</f>
        <v>#N/A</v>
      </c>
      <c r="M251" s="92"/>
      <c r="N251" s="155" t="str">
        <f t="shared" si="6"/>
        <v>-</v>
      </c>
      <c r="O251" s="93"/>
      <c r="P251" s="86" t="e">
        <f>HLOOKUP(F251,Data!$N$16:$V$18,3,0)</f>
        <v>#N/A</v>
      </c>
      <c r="Q251" s="92"/>
      <c r="R251" s="137" t="str">
        <f t="shared" si="7"/>
        <v/>
      </c>
      <c r="S251" s="89"/>
      <c r="T251" s="94"/>
      <c r="U251" s="3"/>
      <c r="V251" s="3"/>
      <c r="W251" s="3"/>
      <c r="X251" s="3"/>
      <c r="Y251" s="3"/>
      <c r="Z251" s="3"/>
      <c r="AA251" s="3"/>
      <c r="AD251" s="3"/>
      <c r="AE251" s="3"/>
    </row>
    <row r="252" spans="2:31">
      <c r="B252" s="73"/>
      <c r="C252" s="157"/>
      <c r="D252" s="52"/>
      <c r="E252" s="52"/>
      <c r="F252" s="158"/>
      <c r="G252" s="52"/>
      <c r="H252" s="160"/>
      <c r="I252" s="52"/>
      <c r="J252" s="160"/>
      <c r="K252" s="52"/>
      <c r="L252" s="86" t="e">
        <f>HLOOKUP(F252,Data!$E$16:$L$18,3,0)</f>
        <v>#N/A</v>
      </c>
      <c r="M252" s="92"/>
      <c r="N252" s="155" t="str">
        <f t="shared" si="6"/>
        <v>-</v>
      </c>
      <c r="O252" s="93"/>
      <c r="P252" s="86" t="e">
        <f>HLOOKUP(F252,Data!$N$16:$V$18,3,0)</f>
        <v>#N/A</v>
      </c>
      <c r="Q252" s="92"/>
      <c r="R252" s="137" t="str">
        <f t="shared" si="7"/>
        <v/>
      </c>
      <c r="S252" s="89"/>
      <c r="T252" s="94"/>
      <c r="U252" s="3"/>
      <c r="V252" s="3"/>
      <c r="W252" s="3"/>
      <c r="X252" s="3"/>
      <c r="Y252" s="3"/>
      <c r="Z252" s="3"/>
      <c r="AA252" s="3"/>
      <c r="AD252" s="3"/>
      <c r="AE252" s="3"/>
    </row>
    <row r="253" spans="2:31">
      <c r="B253" s="73"/>
      <c r="C253" s="157"/>
      <c r="D253" s="52"/>
      <c r="E253" s="52"/>
      <c r="F253" s="158"/>
      <c r="G253" s="52"/>
      <c r="H253" s="160"/>
      <c r="I253" s="52"/>
      <c r="J253" s="160"/>
      <c r="K253" s="52"/>
      <c r="L253" s="86" t="e">
        <f>HLOOKUP(F253,Data!$E$16:$L$18,3,0)</f>
        <v>#N/A</v>
      </c>
      <c r="M253" s="92"/>
      <c r="N253" s="155" t="str">
        <f t="shared" si="6"/>
        <v>-</v>
      </c>
      <c r="O253" s="93"/>
      <c r="P253" s="86" t="e">
        <f>HLOOKUP(F253,Data!$N$16:$V$18,3,0)</f>
        <v>#N/A</v>
      </c>
      <c r="Q253" s="92"/>
      <c r="R253" s="137" t="str">
        <f t="shared" si="7"/>
        <v/>
      </c>
      <c r="S253" s="89"/>
      <c r="T253" s="94"/>
      <c r="U253" s="3"/>
      <c r="V253" s="3"/>
      <c r="W253" s="3"/>
      <c r="X253" s="3"/>
      <c r="Y253" s="3"/>
      <c r="Z253" s="3"/>
      <c r="AA253" s="3"/>
      <c r="AD253" s="3"/>
      <c r="AE253" s="3"/>
    </row>
    <row r="254" spans="2:31">
      <c r="B254" s="73"/>
      <c r="C254" s="157"/>
      <c r="D254" s="52"/>
      <c r="E254" s="52"/>
      <c r="F254" s="158"/>
      <c r="G254" s="52"/>
      <c r="H254" s="160"/>
      <c r="I254" s="52"/>
      <c r="J254" s="160"/>
      <c r="K254" s="52"/>
      <c r="L254" s="86" t="e">
        <f>HLOOKUP(F254,Data!$E$16:$L$18,3,0)</f>
        <v>#N/A</v>
      </c>
      <c r="M254" s="92"/>
      <c r="N254" s="155" t="str">
        <f t="shared" si="6"/>
        <v>-</v>
      </c>
      <c r="O254" s="93"/>
      <c r="P254" s="86" t="e">
        <f>HLOOKUP(F254,Data!$N$16:$V$18,3,0)</f>
        <v>#N/A</v>
      </c>
      <c r="Q254" s="92"/>
      <c r="R254" s="137" t="str">
        <f t="shared" si="7"/>
        <v/>
      </c>
      <c r="S254" s="89"/>
      <c r="T254" s="94"/>
      <c r="U254" s="3"/>
      <c r="V254" s="3"/>
      <c r="W254" s="3"/>
      <c r="X254" s="3"/>
      <c r="Y254" s="3"/>
      <c r="Z254" s="3"/>
      <c r="AA254" s="3"/>
      <c r="AD254" s="3"/>
      <c r="AE254" s="3"/>
    </row>
    <row r="255" spans="2:31">
      <c r="B255" s="73"/>
      <c r="C255" s="157"/>
      <c r="D255" s="52"/>
      <c r="E255" s="52"/>
      <c r="F255" s="158"/>
      <c r="G255" s="52"/>
      <c r="H255" s="160"/>
      <c r="I255" s="52"/>
      <c r="J255" s="160"/>
      <c r="K255" s="52"/>
      <c r="L255" s="86" t="e">
        <f>HLOOKUP(F255,Data!$E$16:$L$18,3,0)</f>
        <v>#N/A</v>
      </c>
      <c r="M255" s="92"/>
      <c r="N255" s="155" t="str">
        <f t="shared" si="6"/>
        <v>-</v>
      </c>
      <c r="O255" s="93"/>
      <c r="P255" s="86" t="e">
        <f>HLOOKUP(F255,Data!$N$16:$V$18,3,0)</f>
        <v>#N/A</v>
      </c>
      <c r="Q255" s="92"/>
      <c r="R255" s="137" t="str">
        <f t="shared" si="7"/>
        <v/>
      </c>
      <c r="S255" s="89"/>
      <c r="T255" s="94"/>
      <c r="U255" s="3"/>
      <c r="V255" s="3"/>
      <c r="W255" s="3"/>
      <c r="X255" s="3"/>
      <c r="Y255" s="3"/>
      <c r="Z255" s="3"/>
      <c r="AA255" s="3"/>
      <c r="AD255" s="3"/>
      <c r="AE255" s="3"/>
    </row>
    <row r="256" spans="2:31">
      <c r="B256" s="73"/>
      <c r="C256" s="157"/>
      <c r="D256" s="52"/>
      <c r="E256" s="52"/>
      <c r="F256" s="158"/>
      <c r="G256" s="52"/>
      <c r="H256" s="160"/>
      <c r="I256" s="52"/>
      <c r="J256" s="160"/>
      <c r="K256" s="52"/>
      <c r="L256" s="86" t="e">
        <f>HLOOKUP(F256,Data!$E$16:$L$18,3,0)</f>
        <v>#N/A</v>
      </c>
      <c r="M256" s="92"/>
      <c r="N256" s="155" t="str">
        <f t="shared" si="6"/>
        <v>-</v>
      </c>
      <c r="O256" s="93"/>
      <c r="P256" s="86" t="e">
        <f>HLOOKUP(F256,Data!$N$16:$V$18,3,0)</f>
        <v>#N/A</v>
      </c>
      <c r="Q256" s="92"/>
      <c r="R256" s="137" t="str">
        <f t="shared" si="7"/>
        <v/>
      </c>
      <c r="S256" s="89"/>
      <c r="T256" s="94"/>
      <c r="U256" s="3"/>
      <c r="V256" s="3"/>
      <c r="W256" s="3"/>
      <c r="X256" s="3"/>
      <c r="Y256" s="3"/>
      <c r="Z256" s="3"/>
      <c r="AA256" s="3"/>
      <c r="AD256" s="3"/>
      <c r="AE256" s="3"/>
    </row>
    <row r="257" spans="2:31">
      <c r="B257" s="73"/>
      <c r="C257" s="157"/>
      <c r="D257" s="52"/>
      <c r="E257" s="52"/>
      <c r="F257" s="158"/>
      <c r="G257" s="52"/>
      <c r="H257" s="160"/>
      <c r="I257" s="52"/>
      <c r="J257" s="160"/>
      <c r="K257" s="52"/>
      <c r="L257" s="86" t="e">
        <f>HLOOKUP(F257,Data!$E$16:$L$18,3,0)</f>
        <v>#N/A</v>
      </c>
      <c r="M257" s="92"/>
      <c r="N257" s="155" t="str">
        <f t="shared" si="6"/>
        <v>-</v>
      </c>
      <c r="O257" s="93"/>
      <c r="P257" s="86" t="e">
        <f>HLOOKUP(F257,Data!$N$16:$V$18,3,0)</f>
        <v>#N/A</v>
      </c>
      <c r="Q257" s="92"/>
      <c r="R257" s="137" t="str">
        <f t="shared" si="7"/>
        <v/>
      </c>
      <c r="S257" s="89"/>
      <c r="T257" s="94"/>
      <c r="U257" s="3"/>
      <c r="V257" s="3"/>
      <c r="W257" s="3"/>
      <c r="X257" s="3"/>
      <c r="Y257" s="3"/>
      <c r="Z257" s="3"/>
      <c r="AA257" s="3"/>
      <c r="AD257" s="3"/>
      <c r="AE257" s="3"/>
    </row>
    <row r="258" spans="2:31">
      <c r="B258" s="73"/>
      <c r="C258" s="157"/>
      <c r="D258" s="52"/>
      <c r="E258" s="52"/>
      <c r="F258" s="158"/>
      <c r="G258" s="52"/>
      <c r="H258" s="160"/>
      <c r="I258" s="52"/>
      <c r="J258" s="160"/>
      <c r="K258" s="52"/>
      <c r="L258" s="86" t="e">
        <f>HLOOKUP(F258,Data!$E$16:$L$18,3,0)</f>
        <v>#N/A</v>
      </c>
      <c r="M258" s="92"/>
      <c r="N258" s="155" t="str">
        <f t="shared" si="6"/>
        <v>-</v>
      </c>
      <c r="O258" s="93"/>
      <c r="P258" s="86" t="e">
        <f>HLOOKUP(F258,Data!$N$16:$V$18,3,0)</f>
        <v>#N/A</v>
      </c>
      <c r="Q258" s="92"/>
      <c r="R258" s="137" t="str">
        <f t="shared" si="7"/>
        <v/>
      </c>
      <c r="S258" s="89"/>
      <c r="T258" s="94"/>
      <c r="U258" s="3"/>
      <c r="V258" s="3"/>
      <c r="W258" s="3"/>
      <c r="X258" s="3"/>
      <c r="Y258" s="3"/>
      <c r="Z258" s="3"/>
      <c r="AA258" s="3"/>
      <c r="AD258" s="3"/>
      <c r="AE258" s="3"/>
    </row>
    <row r="259" spans="2:31">
      <c r="B259" s="73"/>
      <c r="C259" s="157"/>
      <c r="D259" s="52"/>
      <c r="E259" s="52"/>
      <c r="F259" s="158"/>
      <c r="G259" s="52"/>
      <c r="H259" s="160"/>
      <c r="I259" s="52"/>
      <c r="J259" s="160"/>
      <c r="K259" s="52"/>
      <c r="L259" s="86" t="e">
        <f>HLOOKUP(F259,Data!$E$16:$L$18,3,0)</f>
        <v>#N/A</v>
      </c>
      <c r="M259" s="92"/>
      <c r="N259" s="155" t="str">
        <f t="shared" si="6"/>
        <v>-</v>
      </c>
      <c r="O259" s="93"/>
      <c r="P259" s="86" t="e">
        <f>HLOOKUP(F259,Data!$N$16:$V$18,3,0)</f>
        <v>#N/A</v>
      </c>
      <c r="Q259" s="92"/>
      <c r="R259" s="137" t="str">
        <f t="shared" si="7"/>
        <v/>
      </c>
      <c r="S259" s="89"/>
      <c r="T259" s="94"/>
      <c r="U259" s="3"/>
      <c r="V259" s="3"/>
      <c r="W259" s="3"/>
      <c r="X259" s="3"/>
      <c r="Y259" s="3"/>
      <c r="Z259" s="3"/>
      <c r="AA259" s="3"/>
      <c r="AD259" s="3"/>
      <c r="AE259" s="3"/>
    </row>
    <row r="260" spans="2:31">
      <c r="B260" s="73"/>
      <c r="C260" s="157"/>
      <c r="D260" s="52"/>
      <c r="E260" s="52"/>
      <c r="F260" s="158"/>
      <c r="G260" s="52"/>
      <c r="H260" s="160"/>
      <c r="I260" s="52"/>
      <c r="J260" s="160"/>
      <c r="K260" s="52"/>
      <c r="L260" s="86" t="e">
        <f>HLOOKUP(F260,Data!$E$16:$L$18,3,0)</f>
        <v>#N/A</v>
      </c>
      <c r="M260" s="92"/>
      <c r="N260" s="155" t="str">
        <f t="shared" si="6"/>
        <v>-</v>
      </c>
      <c r="O260" s="93"/>
      <c r="P260" s="86" t="e">
        <f>HLOOKUP(F260,Data!$N$16:$V$18,3,0)</f>
        <v>#N/A</v>
      </c>
      <c r="Q260" s="92"/>
      <c r="R260" s="137" t="str">
        <f t="shared" si="7"/>
        <v/>
      </c>
      <c r="S260" s="89"/>
      <c r="T260" s="94"/>
      <c r="U260" s="3"/>
      <c r="V260" s="3"/>
      <c r="W260" s="3"/>
      <c r="X260" s="3"/>
      <c r="Y260" s="3"/>
      <c r="Z260" s="3"/>
      <c r="AA260" s="3"/>
      <c r="AD260" s="3"/>
      <c r="AE260" s="3"/>
    </row>
    <row r="261" spans="2:31">
      <c r="B261" s="73"/>
      <c r="C261" s="157"/>
      <c r="D261" s="52"/>
      <c r="E261" s="52"/>
      <c r="F261" s="158"/>
      <c r="G261" s="52"/>
      <c r="H261" s="160"/>
      <c r="I261" s="52"/>
      <c r="J261" s="160"/>
      <c r="K261" s="52"/>
      <c r="L261" s="86" t="e">
        <f>HLOOKUP(F261,Data!$E$16:$L$18,3,0)</f>
        <v>#N/A</v>
      </c>
      <c r="M261" s="92"/>
      <c r="N261" s="155" t="str">
        <f t="shared" si="6"/>
        <v>-</v>
      </c>
      <c r="O261" s="93"/>
      <c r="P261" s="86" t="e">
        <f>HLOOKUP(F261,Data!$N$16:$V$18,3,0)</f>
        <v>#N/A</v>
      </c>
      <c r="Q261" s="92"/>
      <c r="R261" s="137" t="str">
        <f t="shared" si="7"/>
        <v/>
      </c>
      <c r="S261" s="89"/>
      <c r="T261" s="94"/>
      <c r="U261" s="3"/>
      <c r="V261" s="3"/>
      <c r="W261" s="3"/>
      <c r="X261" s="3"/>
      <c r="Y261" s="3"/>
      <c r="Z261" s="3"/>
      <c r="AA261" s="3"/>
      <c r="AD261" s="3"/>
      <c r="AE261" s="3"/>
    </row>
    <row r="262" spans="2:31">
      <c r="B262" s="73"/>
      <c r="C262" s="157"/>
      <c r="D262" s="52"/>
      <c r="E262" s="52"/>
      <c r="F262" s="158"/>
      <c r="G262" s="52"/>
      <c r="H262" s="160"/>
      <c r="I262" s="52"/>
      <c r="J262" s="160"/>
      <c r="K262" s="52"/>
      <c r="L262" s="86" t="e">
        <f>HLOOKUP(F262,Data!$E$16:$L$18,3,0)</f>
        <v>#N/A</v>
      </c>
      <c r="M262" s="92"/>
      <c r="N262" s="155" t="str">
        <f t="shared" si="6"/>
        <v>-</v>
      </c>
      <c r="O262" s="93"/>
      <c r="P262" s="86" t="e">
        <f>HLOOKUP(F262,Data!$N$16:$V$18,3,0)</f>
        <v>#N/A</v>
      </c>
      <c r="Q262" s="92"/>
      <c r="R262" s="137" t="str">
        <f t="shared" si="7"/>
        <v/>
      </c>
      <c r="S262" s="89"/>
      <c r="T262" s="94"/>
      <c r="U262" s="3"/>
      <c r="V262" s="3"/>
      <c r="W262" s="3"/>
      <c r="X262" s="3"/>
      <c r="Y262" s="3"/>
      <c r="Z262" s="3"/>
      <c r="AA262" s="3"/>
      <c r="AD262" s="3"/>
      <c r="AE262" s="3"/>
    </row>
    <row r="263" spans="2:31">
      <c r="B263" s="73"/>
      <c r="C263" s="157"/>
      <c r="D263" s="52"/>
      <c r="E263" s="52"/>
      <c r="F263" s="158"/>
      <c r="G263" s="52"/>
      <c r="H263" s="160"/>
      <c r="I263" s="52"/>
      <c r="J263" s="160"/>
      <c r="K263" s="52"/>
      <c r="L263" s="86" t="e">
        <f>HLOOKUP(F263,Data!$E$16:$L$18,3,0)</f>
        <v>#N/A</v>
      </c>
      <c r="M263" s="92"/>
      <c r="N263" s="155" t="str">
        <f t="shared" si="6"/>
        <v>-</v>
      </c>
      <c r="O263" s="93"/>
      <c r="P263" s="86" t="e">
        <f>HLOOKUP(F263,Data!$N$16:$V$18,3,0)</f>
        <v>#N/A</v>
      </c>
      <c r="Q263" s="92"/>
      <c r="R263" s="137" t="str">
        <f t="shared" si="7"/>
        <v/>
      </c>
      <c r="S263" s="89"/>
      <c r="T263" s="94"/>
      <c r="U263" s="3"/>
      <c r="V263" s="3"/>
      <c r="W263" s="3"/>
      <c r="X263" s="3"/>
      <c r="Y263" s="3"/>
      <c r="Z263" s="3"/>
      <c r="AA263" s="3"/>
      <c r="AD263" s="3"/>
      <c r="AE263" s="3"/>
    </row>
    <row r="264" spans="2:31">
      <c r="B264" s="73"/>
      <c r="C264" s="157"/>
      <c r="D264" s="52"/>
      <c r="E264" s="52"/>
      <c r="F264" s="158"/>
      <c r="G264" s="52"/>
      <c r="H264" s="160"/>
      <c r="I264" s="52"/>
      <c r="J264" s="160"/>
      <c r="K264" s="52"/>
      <c r="L264" s="86" t="e">
        <f>HLOOKUP(F264,Data!$E$16:$L$18,3,0)</f>
        <v>#N/A</v>
      </c>
      <c r="M264" s="92"/>
      <c r="N264" s="155" t="str">
        <f t="shared" si="6"/>
        <v>-</v>
      </c>
      <c r="O264" s="93"/>
      <c r="P264" s="86" t="e">
        <f>HLOOKUP(F264,Data!$N$16:$V$18,3,0)</f>
        <v>#N/A</v>
      </c>
      <c r="Q264" s="92"/>
      <c r="R264" s="137" t="str">
        <f t="shared" si="7"/>
        <v/>
      </c>
      <c r="S264" s="89"/>
      <c r="T264" s="94"/>
      <c r="U264" s="3"/>
      <c r="V264" s="3"/>
      <c r="W264" s="3"/>
      <c r="X264" s="3"/>
      <c r="Y264" s="3"/>
      <c r="Z264" s="3"/>
      <c r="AA264" s="3"/>
      <c r="AD264" s="3"/>
      <c r="AE264" s="3"/>
    </row>
    <row r="265" spans="2:31">
      <c r="B265" s="73"/>
      <c r="C265" s="157"/>
      <c r="D265" s="52"/>
      <c r="E265" s="52"/>
      <c r="F265" s="158"/>
      <c r="G265" s="52"/>
      <c r="H265" s="160"/>
      <c r="I265" s="52"/>
      <c r="J265" s="160"/>
      <c r="K265" s="52"/>
      <c r="L265" s="86" t="e">
        <f>HLOOKUP(F265,Data!$E$16:$L$18,3,0)</f>
        <v>#N/A</v>
      </c>
      <c r="M265" s="92"/>
      <c r="N265" s="155" t="str">
        <f t="shared" si="6"/>
        <v>-</v>
      </c>
      <c r="O265" s="93"/>
      <c r="P265" s="86" t="e">
        <f>HLOOKUP(F265,Data!$N$16:$V$18,3,0)</f>
        <v>#N/A</v>
      </c>
      <c r="Q265" s="92"/>
      <c r="R265" s="137" t="str">
        <f t="shared" si="7"/>
        <v/>
      </c>
      <c r="S265" s="89"/>
      <c r="T265" s="94"/>
      <c r="U265" s="3"/>
      <c r="V265" s="3"/>
      <c r="W265" s="3"/>
      <c r="X265" s="3"/>
      <c r="Y265" s="3"/>
      <c r="Z265" s="3"/>
      <c r="AA265" s="3"/>
      <c r="AD265" s="3"/>
      <c r="AE265" s="3"/>
    </row>
    <row r="266" spans="2:31">
      <c r="B266" s="73"/>
      <c r="C266" s="157"/>
      <c r="D266" s="52"/>
      <c r="E266" s="52"/>
      <c r="F266" s="158"/>
      <c r="G266" s="52"/>
      <c r="H266" s="160"/>
      <c r="I266" s="52"/>
      <c r="J266" s="160"/>
      <c r="K266" s="52"/>
      <c r="L266" s="86" t="e">
        <f>HLOOKUP(F266,Data!$E$16:$L$18,3,0)</f>
        <v>#N/A</v>
      </c>
      <c r="M266" s="92"/>
      <c r="N266" s="155" t="str">
        <f t="shared" si="6"/>
        <v>-</v>
      </c>
      <c r="O266" s="93"/>
      <c r="P266" s="86" t="e">
        <f>HLOOKUP(F266,Data!$N$16:$V$18,3,0)</f>
        <v>#N/A</v>
      </c>
      <c r="Q266" s="92"/>
      <c r="R266" s="137" t="str">
        <f t="shared" si="7"/>
        <v/>
      </c>
      <c r="S266" s="89"/>
      <c r="T266" s="94"/>
      <c r="U266" s="3"/>
      <c r="V266" s="3"/>
      <c r="W266" s="3"/>
      <c r="X266" s="3"/>
      <c r="Y266" s="3"/>
      <c r="Z266" s="3"/>
      <c r="AA266" s="3"/>
      <c r="AD266" s="3"/>
      <c r="AE266" s="3"/>
    </row>
    <row r="267" spans="2:31">
      <c r="B267" s="73"/>
      <c r="C267" s="157"/>
      <c r="D267" s="52"/>
      <c r="E267" s="52"/>
      <c r="F267" s="158"/>
      <c r="G267" s="52"/>
      <c r="H267" s="160"/>
      <c r="I267" s="52"/>
      <c r="J267" s="160"/>
      <c r="K267" s="52"/>
      <c r="L267" s="86" t="e">
        <f>HLOOKUP(F267,Data!$E$16:$L$18,3,0)</f>
        <v>#N/A</v>
      </c>
      <c r="M267" s="92"/>
      <c r="N267" s="155" t="str">
        <f t="shared" si="6"/>
        <v>-</v>
      </c>
      <c r="O267" s="93"/>
      <c r="P267" s="86" t="e">
        <f>HLOOKUP(F267,Data!$N$16:$V$18,3,0)</f>
        <v>#N/A</v>
      </c>
      <c r="Q267" s="92"/>
      <c r="R267" s="137" t="str">
        <f t="shared" si="7"/>
        <v/>
      </c>
      <c r="S267" s="89"/>
      <c r="T267" s="94"/>
      <c r="U267" s="3"/>
      <c r="V267" s="3"/>
      <c r="W267" s="3"/>
      <c r="X267" s="3"/>
      <c r="Y267" s="3"/>
      <c r="Z267" s="3"/>
      <c r="AA267" s="3"/>
      <c r="AD267" s="3"/>
      <c r="AE267" s="3"/>
    </row>
    <row r="268" spans="2:31">
      <c r="B268" s="73"/>
      <c r="C268" s="157"/>
      <c r="D268" s="52"/>
      <c r="E268" s="52"/>
      <c r="F268" s="158"/>
      <c r="G268" s="52"/>
      <c r="H268" s="160"/>
      <c r="I268" s="52"/>
      <c r="J268" s="160"/>
      <c r="K268" s="52"/>
      <c r="L268" s="86" t="e">
        <f>HLOOKUP(F268,Data!$E$16:$L$18,3,0)</f>
        <v>#N/A</v>
      </c>
      <c r="M268" s="92"/>
      <c r="N268" s="155" t="str">
        <f t="shared" si="6"/>
        <v>-</v>
      </c>
      <c r="O268" s="93"/>
      <c r="P268" s="86" t="e">
        <f>HLOOKUP(F268,Data!$N$16:$V$18,3,0)</f>
        <v>#N/A</v>
      </c>
      <c r="Q268" s="92"/>
      <c r="R268" s="137" t="str">
        <f t="shared" si="7"/>
        <v/>
      </c>
      <c r="S268" s="89"/>
      <c r="T268" s="94"/>
      <c r="U268" s="3"/>
      <c r="V268" s="3"/>
      <c r="W268" s="3"/>
      <c r="X268" s="3"/>
      <c r="Y268" s="3"/>
      <c r="Z268" s="3"/>
      <c r="AA268" s="3"/>
      <c r="AD268" s="3"/>
      <c r="AE268" s="3"/>
    </row>
    <row r="269" spans="2:31">
      <c r="B269" s="73"/>
      <c r="C269" s="157"/>
      <c r="D269" s="52"/>
      <c r="E269" s="52"/>
      <c r="F269" s="158"/>
      <c r="G269" s="52"/>
      <c r="H269" s="160"/>
      <c r="I269" s="52"/>
      <c r="J269" s="160"/>
      <c r="K269" s="52"/>
      <c r="L269" s="86" t="e">
        <f>HLOOKUP(F269,Data!$E$16:$L$18,3,0)</f>
        <v>#N/A</v>
      </c>
      <c r="M269" s="92"/>
      <c r="N269" s="155" t="str">
        <f t="shared" si="6"/>
        <v>-</v>
      </c>
      <c r="O269" s="93"/>
      <c r="P269" s="86" t="e">
        <f>HLOOKUP(F269,Data!$N$16:$V$18,3,0)</f>
        <v>#N/A</v>
      </c>
      <c r="Q269" s="92"/>
      <c r="R269" s="137" t="str">
        <f t="shared" si="7"/>
        <v/>
      </c>
      <c r="S269" s="89"/>
      <c r="T269" s="94"/>
      <c r="U269" s="3"/>
      <c r="V269" s="3"/>
      <c r="W269" s="3"/>
      <c r="X269" s="3"/>
      <c r="Y269" s="3"/>
      <c r="Z269" s="3"/>
      <c r="AA269" s="3"/>
      <c r="AD269" s="3"/>
      <c r="AE269" s="3"/>
    </row>
    <row r="270" spans="2:31">
      <c r="B270" s="73"/>
      <c r="C270" s="157"/>
      <c r="D270" s="52"/>
      <c r="E270" s="52"/>
      <c r="F270" s="158"/>
      <c r="G270" s="52"/>
      <c r="H270" s="160"/>
      <c r="I270" s="52"/>
      <c r="J270" s="160"/>
      <c r="K270" s="52"/>
      <c r="L270" s="86" t="e">
        <f>HLOOKUP(F270,Data!$E$16:$L$18,3,0)</f>
        <v>#N/A</v>
      </c>
      <c r="M270" s="92"/>
      <c r="N270" s="155" t="str">
        <f t="shared" si="6"/>
        <v>-</v>
      </c>
      <c r="O270" s="93"/>
      <c r="P270" s="86" t="e">
        <f>HLOOKUP(F270,Data!$N$16:$V$18,3,0)</f>
        <v>#N/A</v>
      </c>
      <c r="Q270" s="92"/>
      <c r="R270" s="137" t="str">
        <f t="shared" si="7"/>
        <v/>
      </c>
      <c r="S270" s="89"/>
      <c r="T270" s="94"/>
      <c r="U270" s="3"/>
      <c r="V270" s="3"/>
      <c r="W270" s="3"/>
      <c r="X270" s="3"/>
      <c r="Y270" s="3"/>
      <c r="Z270" s="3"/>
      <c r="AA270" s="3"/>
      <c r="AD270" s="3"/>
      <c r="AE270" s="3"/>
    </row>
    <row r="271" spans="2:31">
      <c r="B271" s="73"/>
      <c r="C271" s="157"/>
      <c r="D271" s="52"/>
      <c r="E271" s="52"/>
      <c r="F271" s="158"/>
      <c r="G271" s="52"/>
      <c r="H271" s="160"/>
      <c r="I271" s="52"/>
      <c r="J271" s="160"/>
      <c r="K271" s="52"/>
      <c r="L271" s="86" t="e">
        <f>HLOOKUP(F271,Data!$E$16:$L$18,3,0)</f>
        <v>#N/A</v>
      </c>
      <c r="M271" s="92"/>
      <c r="N271" s="155" t="str">
        <f t="shared" si="6"/>
        <v>-</v>
      </c>
      <c r="O271" s="93"/>
      <c r="P271" s="86" t="e">
        <f>HLOOKUP(F271,Data!$N$16:$V$18,3,0)</f>
        <v>#N/A</v>
      </c>
      <c r="Q271" s="92"/>
      <c r="R271" s="137" t="str">
        <f t="shared" si="7"/>
        <v/>
      </c>
      <c r="S271" s="89"/>
      <c r="T271" s="94"/>
      <c r="U271" s="3"/>
      <c r="V271" s="3"/>
      <c r="W271" s="3"/>
      <c r="X271" s="3"/>
      <c r="Y271" s="3"/>
      <c r="Z271" s="3"/>
      <c r="AA271" s="3"/>
      <c r="AD271" s="3"/>
      <c r="AE271" s="3"/>
    </row>
    <row r="272" spans="2:31">
      <c r="B272" s="73"/>
      <c r="C272" s="157"/>
      <c r="D272" s="52"/>
      <c r="E272" s="52"/>
      <c r="F272" s="158"/>
      <c r="G272" s="52"/>
      <c r="H272" s="160"/>
      <c r="I272" s="52"/>
      <c r="J272" s="160"/>
      <c r="K272" s="52"/>
      <c r="L272" s="86" t="e">
        <f>HLOOKUP(F272,Data!$E$16:$L$18,3,0)</f>
        <v>#N/A</v>
      </c>
      <c r="M272" s="92"/>
      <c r="N272" s="155" t="str">
        <f t="shared" si="6"/>
        <v>-</v>
      </c>
      <c r="O272" s="93"/>
      <c r="P272" s="86" t="e">
        <f>HLOOKUP(F272,Data!$N$16:$V$18,3,0)</f>
        <v>#N/A</v>
      </c>
      <c r="Q272" s="92"/>
      <c r="R272" s="137" t="str">
        <f t="shared" si="7"/>
        <v/>
      </c>
      <c r="S272" s="89"/>
      <c r="T272" s="94"/>
      <c r="U272" s="3"/>
      <c r="V272" s="3"/>
      <c r="W272" s="3"/>
      <c r="X272" s="3"/>
      <c r="Y272" s="3"/>
      <c r="Z272" s="3"/>
      <c r="AA272" s="3"/>
      <c r="AD272" s="3"/>
      <c r="AE272" s="3"/>
    </row>
    <row r="273" spans="2:31">
      <c r="B273" s="73"/>
      <c r="C273" s="157"/>
      <c r="D273" s="52"/>
      <c r="E273" s="52"/>
      <c r="F273" s="158"/>
      <c r="G273" s="52"/>
      <c r="H273" s="160"/>
      <c r="I273" s="52"/>
      <c r="J273" s="160"/>
      <c r="K273" s="52"/>
      <c r="L273" s="86" t="e">
        <f>HLOOKUP(F273,Data!$E$16:$L$18,3,0)</f>
        <v>#N/A</v>
      </c>
      <c r="M273" s="92"/>
      <c r="N273" s="155" t="str">
        <f t="shared" si="6"/>
        <v>-</v>
      </c>
      <c r="O273" s="93"/>
      <c r="P273" s="86" t="e">
        <f>HLOOKUP(F273,Data!$N$16:$V$18,3,0)</f>
        <v>#N/A</v>
      </c>
      <c r="Q273" s="92"/>
      <c r="R273" s="137" t="str">
        <f t="shared" si="7"/>
        <v/>
      </c>
      <c r="S273" s="89"/>
      <c r="T273" s="94"/>
      <c r="U273" s="3"/>
      <c r="V273" s="3"/>
      <c r="W273" s="3"/>
      <c r="X273" s="3"/>
      <c r="Y273" s="3"/>
      <c r="Z273" s="3"/>
      <c r="AA273" s="3"/>
      <c r="AD273" s="3"/>
      <c r="AE273" s="3"/>
    </row>
    <row r="274" spans="2:31">
      <c r="B274" s="73"/>
      <c r="C274" s="157"/>
      <c r="D274" s="52"/>
      <c r="E274" s="52"/>
      <c r="F274" s="158"/>
      <c r="G274" s="52"/>
      <c r="H274" s="160"/>
      <c r="I274" s="52"/>
      <c r="J274" s="160"/>
      <c r="K274" s="52"/>
      <c r="L274" s="86" t="e">
        <f>HLOOKUP(F274,Data!$E$16:$L$18,3,0)</f>
        <v>#N/A</v>
      </c>
      <c r="M274" s="92"/>
      <c r="N274" s="155" t="str">
        <f t="shared" si="6"/>
        <v>-</v>
      </c>
      <c r="O274" s="93"/>
      <c r="P274" s="86" t="e">
        <f>HLOOKUP(F274,Data!$N$16:$V$18,3,0)</f>
        <v>#N/A</v>
      </c>
      <c r="Q274" s="92"/>
      <c r="R274" s="137" t="str">
        <f t="shared" si="7"/>
        <v/>
      </c>
      <c r="S274" s="89"/>
      <c r="T274" s="94"/>
      <c r="U274" s="3"/>
      <c r="V274" s="3"/>
      <c r="W274" s="3"/>
      <c r="X274" s="3"/>
      <c r="Y274" s="3"/>
      <c r="Z274" s="3"/>
      <c r="AA274" s="3"/>
      <c r="AD274" s="3"/>
      <c r="AE274" s="3"/>
    </row>
    <row r="275" spans="2:31">
      <c r="B275" s="73"/>
      <c r="C275" s="157"/>
      <c r="D275" s="52"/>
      <c r="E275" s="52"/>
      <c r="F275" s="158"/>
      <c r="G275" s="52"/>
      <c r="H275" s="160"/>
      <c r="I275" s="52"/>
      <c r="J275" s="160"/>
      <c r="K275" s="52"/>
      <c r="L275" s="86" t="e">
        <f>HLOOKUP(F275,Data!$E$16:$L$18,3,0)</f>
        <v>#N/A</v>
      </c>
      <c r="M275" s="92"/>
      <c r="N275" s="155" t="str">
        <f t="shared" si="6"/>
        <v>-</v>
      </c>
      <c r="O275" s="93"/>
      <c r="P275" s="86" t="e">
        <f>HLOOKUP(F275,Data!$N$16:$V$18,3,0)</f>
        <v>#N/A</v>
      </c>
      <c r="Q275" s="92"/>
      <c r="R275" s="137" t="str">
        <f t="shared" si="7"/>
        <v/>
      </c>
      <c r="S275" s="89"/>
      <c r="T275" s="94"/>
      <c r="U275" s="3"/>
      <c r="V275" s="3"/>
      <c r="W275" s="3"/>
      <c r="X275" s="3"/>
      <c r="Y275" s="3"/>
      <c r="Z275" s="3"/>
      <c r="AA275" s="3"/>
      <c r="AD275" s="3"/>
      <c r="AE275" s="3"/>
    </row>
    <row r="276" spans="2:31">
      <c r="B276" s="73"/>
      <c r="C276" s="157"/>
      <c r="D276" s="52"/>
      <c r="E276" s="52"/>
      <c r="F276" s="158"/>
      <c r="G276" s="52"/>
      <c r="H276" s="160"/>
      <c r="I276" s="52"/>
      <c r="J276" s="160"/>
      <c r="K276" s="52"/>
      <c r="L276" s="86" t="e">
        <f>HLOOKUP(F276,Data!$E$16:$L$18,3,0)</f>
        <v>#N/A</v>
      </c>
      <c r="M276" s="92"/>
      <c r="N276" s="155" t="str">
        <f t="shared" si="6"/>
        <v>-</v>
      </c>
      <c r="O276" s="93"/>
      <c r="P276" s="86" t="e">
        <f>HLOOKUP(F276,Data!$N$16:$V$18,3,0)</f>
        <v>#N/A</v>
      </c>
      <c r="Q276" s="92"/>
      <c r="R276" s="137" t="str">
        <f t="shared" si="7"/>
        <v/>
      </c>
      <c r="S276" s="89"/>
      <c r="T276" s="94"/>
      <c r="U276" s="3"/>
      <c r="V276" s="3"/>
      <c r="W276" s="3"/>
      <c r="X276" s="3"/>
      <c r="Y276" s="3"/>
      <c r="Z276" s="3"/>
      <c r="AA276" s="3"/>
      <c r="AD276" s="3"/>
      <c r="AE276" s="3"/>
    </row>
    <row r="277" spans="2:31">
      <c r="B277" s="73"/>
      <c r="C277" s="157"/>
      <c r="D277" s="52"/>
      <c r="E277" s="52"/>
      <c r="F277" s="158"/>
      <c r="G277" s="52"/>
      <c r="H277" s="160"/>
      <c r="I277" s="52"/>
      <c r="J277" s="160"/>
      <c r="K277" s="52"/>
      <c r="L277" s="86" t="e">
        <f>HLOOKUP(F277,Data!$E$16:$L$18,3,0)</f>
        <v>#N/A</v>
      </c>
      <c r="M277" s="92"/>
      <c r="N277" s="155" t="str">
        <f t="shared" si="6"/>
        <v>-</v>
      </c>
      <c r="O277" s="93"/>
      <c r="P277" s="86" t="e">
        <f>HLOOKUP(F277,Data!$N$16:$V$18,3,0)</f>
        <v>#N/A</v>
      </c>
      <c r="Q277" s="92"/>
      <c r="R277" s="137" t="str">
        <f t="shared" si="7"/>
        <v/>
      </c>
      <c r="S277" s="89"/>
      <c r="T277" s="94"/>
      <c r="U277" s="3"/>
      <c r="V277" s="3"/>
      <c r="W277" s="3"/>
      <c r="X277" s="3"/>
      <c r="Y277" s="3"/>
      <c r="Z277" s="3"/>
      <c r="AA277" s="3"/>
      <c r="AD277" s="3"/>
      <c r="AE277" s="3"/>
    </row>
    <row r="278" spans="2:31">
      <c r="B278" s="73"/>
      <c r="C278" s="157"/>
      <c r="D278" s="52"/>
      <c r="E278" s="52"/>
      <c r="F278" s="158"/>
      <c r="G278" s="52"/>
      <c r="H278" s="160"/>
      <c r="I278" s="52"/>
      <c r="J278" s="160"/>
      <c r="K278" s="52"/>
      <c r="L278" s="86" t="e">
        <f>HLOOKUP(F278,Data!$E$16:$L$18,3,0)</f>
        <v>#N/A</v>
      </c>
      <c r="M278" s="92"/>
      <c r="N278" s="155" t="str">
        <f t="shared" si="6"/>
        <v>-</v>
      </c>
      <c r="O278" s="93"/>
      <c r="P278" s="86" t="e">
        <f>HLOOKUP(F278,Data!$N$16:$V$18,3,0)</f>
        <v>#N/A</v>
      </c>
      <c r="Q278" s="92"/>
      <c r="R278" s="137" t="str">
        <f t="shared" si="7"/>
        <v/>
      </c>
      <c r="S278" s="89"/>
      <c r="T278" s="94"/>
      <c r="U278" s="3"/>
      <c r="V278" s="3"/>
      <c r="W278" s="3"/>
      <c r="X278" s="3"/>
      <c r="Y278" s="3"/>
      <c r="Z278" s="3"/>
      <c r="AA278" s="3"/>
      <c r="AD278" s="3"/>
      <c r="AE278" s="3"/>
    </row>
    <row r="279" spans="2:31">
      <c r="B279" s="73"/>
      <c r="C279" s="157"/>
      <c r="D279" s="52"/>
      <c r="E279" s="52"/>
      <c r="F279" s="158"/>
      <c r="G279" s="52"/>
      <c r="H279" s="160"/>
      <c r="I279" s="52"/>
      <c r="J279" s="160"/>
      <c r="K279" s="52"/>
      <c r="L279" s="86" t="e">
        <f>HLOOKUP(F279,Data!$E$16:$L$18,3,0)</f>
        <v>#N/A</v>
      </c>
      <c r="M279" s="92"/>
      <c r="N279" s="155" t="str">
        <f t="shared" ref="N279:N280" si="8">IF(J279="Yes",0,IF(ISERROR(IF(H279&lt;&gt;0,MAX(0,H279/$F$5-L279),"-")),"-",IF(H279&lt;&gt;0,MAX(0,H279/$F$5-L279),"-")))</f>
        <v>-</v>
      </c>
      <c r="O279" s="93"/>
      <c r="P279" s="86" t="e">
        <f>HLOOKUP(F279,Data!$N$16:$V$18,3,0)</f>
        <v>#N/A</v>
      </c>
      <c r="Q279" s="92"/>
      <c r="R279" s="137" t="str">
        <f t="shared" ref="R279:R280" si="9">IF(C279="","",$F$5*$N279*$P279)</f>
        <v/>
      </c>
      <c r="S279" s="89"/>
      <c r="T279" s="94"/>
      <c r="U279" s="3"/>
      <c r="V279" s="3"/>
      <c r="W279" s="3"/>
      <c r="X279" s="3"/>
      <c r="Y279" s="3"/>
      <c r="Z279" s="3"/>
      <c r="AA279" s="3"/>
      <c r="AD279" s="3"/>
      <c r="AE279" s="3"/>
    </row>
    <row r="280" spans="2:31">
      <c r="B280" s="73"/>
      <c r="C280" s="157"/>
      <c r="D280" s="52"/>
      <c r="E280" s="52"/>
      <c r="F280" s="158"/>
      <c r="G280" s="52"/>
      <c r="H280" s="160"/>
      <c r="I280" s="52"/>
      <c r="J280" s="160"/>
      <c r="K280" s="52"/>
      <c r="L280" s="86" t="e">
        <f>HLOOKUP(F280,Data!$E$16:$L$18,3,0)</f>
        <v>#N/A</v>
      </c>
      <c r="M280" s="92"/>
      <c r="N280" s="155" t="str">
        <f t="shared" si="8"/>
        <v>-</v>
      </c>
      <c r="O280" s="93"/>
      <c r="P280" s="86" t="e">
        <f>HLOOKUP(F280,Data!$N$16:$V$18,3,0)</f>
        <v>#N/A</v>
      </c>
      <c r="Q280" s="92"/>
      <c r="R280" s="137" t="str">
        <f t="shared" si="9"/>
        <v/>
      </c>
      <c r="S280" s="89"/>
      <c r="T280" s="94"/>
      <c r="U280" s="3"/>
      <c r="V280" s="3"/>
      <c r="W280" s="3"/>
      <c r="X280" s="3"/>
      <c r="Y280" s="3"/>
      <c r="Z280" s="3"/>
      <c r="AA280" s="3"/>
      <c r="AD280" s="3"/>
      <c r="AE280" s="3"/>
    </row>
    <row r="281" spans="2:31" ht="13.5" thickBot="1">
      <c r="B281" s="28"/>
      <c r="C281" s="29"/>
      <c r="D281" s="29"/>
      <c r="E281" s="29"/>
      <c r="F281" s="29"/>
      <c r="G281" s="29"/>
      <c r="H281" s="135"/>
      <c r="I281" s="29"/>
      <c r="J281" s="29"/>
      <c r="K281" s="29"/>
      <c r="L281" s="29"/>
      <c r="M281" s="29"/>
      <c r="N281" s="29"/>
      <c r="O281" s="29"/>
      <c r="P281" s="29"/>
      <c r="Q281" s="29"/>
      <c r="R281" s="29"/>
      <c r="S281" s="30"/>
      <c r="U281" s="3"/>
      <c r="V281" s="3"/>
      <c r="W281" s="3"/>
      <c r="X281" s="3"/>
      <c r="Y281" s="3"/>
      <c r="Z281" s="3"/>
      <c r="AA281" s="3"/>
      <c r="AD281" s="3"/>
      <c r="AE281" s="3"/>
    </row>
    <row r="282" spans="2:31">
      <c r="H282" s="136"/>
      <c r="U282" s="3"/>
      <c r="V282" s="3"/>
      <c r="Y282" s="3"/>
      <c r="Z282" s="3"/>
      <c r="AA282" s="3"/>
      <c r="AD282" s="3"/>
      <c r="AE282" s="3"/>
    </row>
    <row r="283" spans="2:31">
      <c r="H283" s="136"/>
      <c r="U283" s="3"/>
      <c r="V283" s="3"/>
      <c r="Y283" s="3"/>
      <c r="Z283" s="3"/>
      <c r="AA283" s="3"/>
      <c r="AD283" s="3"/>
      <c r="AE283" s="3"/>
    </row>
    <row r="284" spans="2:31">
      <c r="H284" s="136"/>
      <c r="U284" s="3"/>
      <c r="V284" s="3"/>
      <c r="Y284" s="3"/>
      <c r="Z284" s="3"/>
      <c r="AA284" s="3"/>
      <c r="AD284" s="3"/>
      <c r="AE284" s="3"/>
    </row>
    <row r="285" spans="2:31">
      <c r="H285" s="136"/>
      <c r="U285" s="3"/>
      <c r="V285" s="3"/>
      <c r="Y285" s="3"/>
      <c r="Z285" s="3"/>
      <c r="AA285" s="3"/>
      <c r="AD285" s="3"/>
      <c r="AE285" s="3"/>
    </row>
    <row r="286" spans="2:31">
      <c r="H286" s="136"/>
    </row>
    <row r="287" spans="2:31">
      <c r="H287" s="136"/>
    </row>
    <row r="288" spans="2:31">
      <c r="H288" s="136"/>
    </row>
    <row r="289" spans="8:8">
      <c r="H289" s="136"/>
    </row>
    <row r="290" spans="8:8">
      <c r="H290" s="136"/>
    </row>
    <row r="291" spans="8:8">
      <c r="H291" s="136"/>
    </row>
    <row r="292" spans="8:8">
      <c r="H292" s="136"/>
    </row>
    <row r="293" spans="8:8">
      <c r="H293" s="136"/>
    </row>
    <row r="294" spans="8:8">
      <c r="H294" s="136"/>
    </row>
    <row r="295" spans="8:8">
      <c r="H295" s="136"/>
    </row>
    <row r="296" spans="8:8">
      <c r="H296" s="136"/>
    </row>
    <row r="297" spans="8:8">
      <c r="H297" s="136"/>
    </row>
    <row r="298" spans="8:8">
      <c r="H298" s="136"/>
    </row>
    <row r="299" spans="8:8">
      <c r="H299" s="136"/>
    </row>
    <row r="300" spans="8:8">
      <c r="H300" s="136"/>
    </row>
    <row r="301" spans="8:8">
      <c r="H301" s="136"/>
    </row>
    <row r="302" spans="8:8">
      <c r="H302" s="136"/>
    </row>
    <row r="303" spans="8:8">
      <c r="H303" s="136"/>
    </row>
    <row r="304" spans="8:8">
      <c r="H304" s="136"/>
    </row>
    <row r="305" spans="8:8">
      <c r="H305" s="136"/>
    </row>
    <row r="306" spans="8:8">
      <c r="H306" s="136"/>
    </row>
    <row r="307" spans="8:8">
      <c r="H307" s="136"/>
    </row>
    <row r="308" spans="8:8">
      <c r="H308" s="136"/>
    </row>
    <row r="309" spans="8:8">
      <c r="H309" s="136"/>
    </row>
    <row r="310" spans="8:8">
      <c r="H310" s="136"/>
    </row>
    <row r="311" spans="8:8">
      <c r="H311" s="136"/>
    </row>
    <row r="312" spans="8:8">
      <c r="H312" s="136"/>
    </row>
    <row r="313" spans="8:8">
      <c r="H313" s="136"/>
    </row>
    <row r="314" spans="8:8">
      <c r="H314" s="136"/>
    </row>
    <row r="315" spans="8:8">
      <c r="H315" s="136"/>
    </row>
    <row r="316" spans="8:8">
      <c r="H316" s="136"/>
    </row>
    <row r="317" spans="8:8">
      <c r="H317" s="136"/>
    </row>
    <row r="318" spans="8:8"/>
    <row r="319" spans="8:8"/>
    <row r="320" spans="8:8"/>
    <row r="321"/>
    <row r="322"/>
    <row r="323"/>
    <row r="324"/>
    <row r="325"/>
    <row r="326"/>
    <row r="327"/>
  </sheetData>
  <sheetProtection formatColumns="0"/>
  <mergeCells count="6">
    <mergeCell ref="C3:N3"/>
    <mergeCell ref="F16:V16"/>
    <mergeCell ref="F12:V12"/>
    <mergeCell ref="F14:V14"/>
    <mergeCell ref="C7:D7"/>
    <mergeCell ref="H5:AE5"/>
  </mergeCells>
  <dataValidations count="2">
    <dataValidation allowBlank="1" showInputMessage="1" showErrorMessage="1" prompt="Output to be used to complete cell D32 of Market Risk Inputs worksheet in the return" sqref="F7"/>
    <dataValidation type="list" allowBlank="1" showInputMessage="1" showErrorMessage="1" sqref="J22:J280">
      <formula1>"Yes,No"</formula1>
    </dataValidation>
  </dataValidations>
  <pageMargins left="0.74803149606299213" right="0.74803149606299213" top="0.98425196850393704" bottom="0.98425196850393704" header="0.51181102362204722" footer="0.51181102362204722"/>
  <pageSetup paperSize="9" scale="5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Data!$E$16:$L$16</xm:f>
          </x14:formula1>
          <xm:sqref>F22:F280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22"/>
  <sheetViews>
    <sheetView showGridLines="0" zoomScale="91" zoomScaleNormal="91" workbookViewId="0">
      <selection activeCell="C31" sqref="C31"/>
    </sheetView>
  </sheetViews>
  <sheetFormatPr defaultColWidth="0" defaultRowHeight="12.75"/>
  <cols>
    <col min="1" max="1" width="1.5703125" style="116" customWidth="1"/>
    <col min="2" max="3" width="30.5703125" style="116" customWidth="1"/>
    <col min="4" max="4" width="20.5703125" style="116" customWidth="1"/>
    <col min="5" max="12" width="12.5703125" style="116" customWidth="1"/>
    <col min="13" max="13" width="1.5703125" style="116" customWidth="1"/>
    <col min="14" max="14" width="20.5703125" style="116" customWidth="1"/>
    <col min="15" max="22" width="12.5703125" style="116" customWidth="1"/>
    <col min="23" max="23" width="1.5703125" style="117" customWidth="1"/>
    <col min="24" max="24" width="1.5703125" style="116" customWidth="1"/>
    <col min="25" max="27" width="9.140625" style="116" hidden="1" customWidth="1"/>
    <col min="28" max="16384" width="0" style="116" hidden="1"/>
  </cols>
  <sheetData>
    <row r="1" spans="1:23" s="105" customFormat="1">
      <c r="A1" s="7" t="str">
        <f ca="1">RIGHT(CELL("filename",$A$1),LEN(CELL("filename",$A$1))-FIND("]",CELL("filename",$A$1)))</f>
        <v>Data</v>
      </c>
      <c r="B1" s="7"/>
      <c r="C1" s="8"/>
      <c r="D1" s="8"/>
      <c r="E1" s="8"/>
      <c r="F1" s="8"/>
      <c r="G1" s="8"/>
      <c r="H1" s="8"/>
      <c r="I1" s="8"/>
      <c r="J1" s="8"/>
      <c r="K1" s="8"/>
      <c r="L1" s="8"/>
      <c r="M1" s="8"/>
      <c r="N1" s="8"/>
      <c r="O1" s="8"/>
      <c r="P1" s="8"/>
      <c r="Q1" s="8"/>
      <c r="R1" s="8"/>
      <c r="S1" s="8"/>
      <c r="T1" s="8"/>
      <c r="U1" s="8"/>
      <c r="V1" s="8"/>
      <c r="W1" s="70"/>
    </row>
    <row r="2" spans="1:23" s="105" customFormat="1">
      <c r="A2" s="10"/>
      <c r="B2" s="10"/>
      <c r="C2" s="10"/>
      <c r="D2" s="10"/>
      <c r="E2" s="10"/>
      <c r="F2" s="10"/>
      <c r="G2" s="10"/>
      <c r="H2" s="10"/>
      <c r="I2" s="10"/>
      <c r="J2" s="10"/>
      <c r="K2" s="10"/>
      <c r="L2" s="10"/>
      <c r="M2" s="10"/>
      <c r="N2" s="10"/>
      <c r="O2" s="10"/>
      <c r="P2" s="10"/>
      <c r="Q2" s="10"/>
      <c r="R2" s="10"/>
      <c r="S2" s="10"/>
      <c r="T2" s="10"/>
      <c r="U2" s="10"/>
      <c r="V2" s="10"/>
      <c r="W2" s="71"/>
    </row>
    <row r="3" spans="1:23" s="97" customFormat="1">
      <c r="A3" s="58"/>
      <c r="B3" s="58"/>
      <c r="C3" s="58"/>
      <c r="D3" s="58"/>
      <c r="E3" s="58"/>
      <c r="F3" s="58"/>
      <c r="G3" s="58"/>
      <c r="H3" s="58"/>
      <c r="I3" s="58"/>
      <c r="J3" s="58"/>
      <c r="K3" s="58"/>
      <c r="L3" s="58"/>
      <c r="M3" s="58"/>
      <c r="N3" s="58"/>
      <c r="O3" s="58"/>
      <c r="P3" s="58"/>
      <c r="Q3" s="58"/>
      <c r="R3" s="58"/>
      <c r="S3" s="58"/>
      <c r="T3" s="58"/>
      <c r="U3" s="58"/>
      <c r="V3" s="58"/>
      <c r="W3" s="72"/>
    </row>
    <row r="4" spans="1:23" s="97" customFormat="1" ht="13.5" thickBot="1">
      <c r="A4" s="58"/>
      <c r="B4" s="58"/>
      <c r="C4" s="58"/>
      <c r="D4" s="58"/>
      <c r="E4" s="58"/>
      <c r="F4" s="58"/>
      <c r="G4" s="58"/>
      <c r="H4" s="58"/>
      <c r="I4" s="58"/>
      <c r="J4" s="58"/>
      <c r="K4" s="58"/>
      <c r="L4" s="58"/>
      <c r="M4" s="58"/>
      <c r="N4" s="58"/>
      <c r="O4" s="58"/>
      <c r="P4" s="58"/>
      <c r="Q4" s="58"/>
      <c r="R4" s="58"/>
      <c r="S4" s="58"/>
      <c r="T4" s="58"/>
      <c r="U4" s="58"/>
      <c r="V4" s="58"/>
      <c r="W4" s="72"/>
    </row>
    <row r="5" spans="1:23" s="97" customFormat="1" ht="15" customHeight="1">
      <c r="A5" s="58"/>
      <c r="B5" s="98" t="s">
        <v>4</v>
      </c>
      <c r="C5" s="99" t="s">
        <v>6</v>
      </c>
      <c r="D5" s="58"/>
      <c r="E5" s="58"/>
      <c r="F5" s="58"/>
      <c r="G5" s="58"/>
      <c r="H5" s="58"/>
      <c r="I5" s="58"/>
      <c r="J5" s="58"/>
      <c r="K5" s="58"/>
      <c r="L5" s="58"/>
      <c r="M5" s="58"/>
      <c r="N5" s="58"/>
      <c r="O5" s="58"/>
      <c r="P5" s="58"/>
      <c r="Q5" s="58"/>
      <c r="R5" s="58"/>
      <c r="S5" s="58"/>
      <c r="T5" s="58"/>
      <c r="U5" s="58"/>
      <c r="V5" s="58"/>
      <c r="W5" s="72"/>
    </row>
    <row r="6" spans="1:23" s="97" customFormat="1" ht="15" customHeight="1">
      <c r="A6" s="58"/>
      <c r="B6" s="100">
        <v>0</v>
      </c>
      <c r="C6" s="101">
        <v>1</v>
      </c>
      <c r="D6" s="58"/>
      <c r="E6" s="58"/>
      <c r="F6" s="58"/>
      <c r="G6" s="58"/>
      <c r="H6" s="58"/>
      <c r="I6" s="58"/>
      <c r="J6" s="58"/>
      <c r="K6" s="58"/>
      <c r="L6" s="58"/>
      <c r="M6" s="58"/>
      <c r="N6" s="58"/>
      <c r="O6" s="58"/>
      <c r="P6" s="58"/>
      <c r="Q6" s="58"/>
      <c r="R6" s="58"/>
      <c r="S6" s="58"/>
      <c r="T6" s="58"/>
      <c r="U6" s="58"/>
      <c r="V6" s="58"/>
      <c r="W6" s="72"/>
    </row>
    <row r="7" spans="1:23" s="97" customFormat="1" ht="15" customHeight="1">
      <c r="A7" s="58"/>
      <c r="B7" s="100">
        <v>1</v>
      </c>
      <c r="C7" s="101">
        <v>1</v>
      </c>
      <c r="D7" s="58"/>
      <c r="E7" s="58"/>
      <c r="F7" s="58"/>
      <c r="G7" s="58"/>
      <c r="H7" s="58"/>
      <c r="I7" s="58"/>
      <c r="J7" s="58"/>
      <c r="K7" s="58"/>
      <c r="L7" s="58"/>
      <c r="M7" s="58"/>
      <c r="N7" s="58"/>
      <c r="O7" s="58"/>
      <c r="P7" s="58"/>
      <c r="Q7" s="58"/>
      <c r="R7" s="58"/>
      <c r="S7" s="58"/>
      <c r="T7" s="58"/>
      <c r="U7" s="58"/>
      <c r="V7" s="58"/>
      <c r="W7" s="72"/>
    </row>
    <row r="8" spans="1:23" s="97" customFormat="1" ht="15" customHeight="1">
      <c r="A8" s="58"/>
      <c r="B8" s="100">
        <v>2</v>
      </c>
      <c r="C8" s="101">
        <v>2</v>
      </c>
      <c r="D8" s="58"/>
      <c r="E8" s="58"/>
      <c r="F8" s="58"/>
      <c r="G8" s="58"/>
      <c r="H8" s="58"/>
      <c r="I8" s="58"/>
      <c r="J8" s="58"/>
      <c r="K8" s="58"/>
      <c r="L8" s="58"/>
      <c r="M8" s="58"/>
      <c r="N8" s="58"/>
      <c r="O8" s="58"/>
      <c r="P8" s="58"/>
      <c r="Q8" s="58"/>
      <c r="R8" s="58"/>
      <c r="S8" s="58"/>
      <c r="T8" s="58"/>
      <c r="U8" s="58"/>
      <c r="V8" s="58"/>
      <c r="W8" s="72"/>
    </row>
    <row r="9" spans="1:23" s="97" customFormat="1" ht="15" customHeight="1">
      <c r="A9" s="58"/>
      <c r="B9" s="100">
        <v>3</v>
      </c>
      <c r="C9" s="101">
        <v>3</v>
      </c>
      <c r="D9" s="58"/>
      <c r="E9" s="58"/>
      <c r="F9" s="58"/>
      <c r="G9" s="58"/>
      <c r="H9" s="58"/>
      <c r="I9" s="58"/>
      <c r="J9" s="58"/>
      <c r="K9" s="58"/>
      <c r="L9" s="58"/>
      <c r="M9" s="58"/>
      <c r="N9" s="58"/>
      <c r="O9" s="58"/>
      <c r="P9" s="58"/>
      <c r="Q9" s="58"/>
      <c r="R9" s="58"/>
      <c r="S9" s="58"/>
      <c r="T9" s="58"/>
      <c r="U9" s="58"/>
      <c r="V9" s="58"/>
      <c r="W9" s="72"/>
    </row>
    <row r="10" spans="1:23" s="97" customFormat="1" ht="15" customHeight="1">
      <c r="A10" s="58"/>
      <c r="B10" s="100">
        <v>4</v>
      </c>
      <c r="C10" s="101">
        <v>4</v>
      </c>
      <c r="D10" s="58"/>
      <c r="E10" s="58"/>
      <c r="F10" s="58"/>
      <c r="G10" s="58"/>
      <c r="H10" s="58"/>
      <c r="I10" s="58"/>
      <c r="J10" s="58"/>
      <c r="K10" s="58"/>
      <c r="L10" s="58"/>
      <c r="M10" s="58"/>
      <c r="N10" s="58"/>
      <c r="O10" s="58"/>
      <c r="P10" s="58"/>
      <c r="Q10" s="58"/>
      <c r="R10" s="58"/>
      <c r="S10" s="58"/>
      <c r="T10" s="58"/>
      <c r="U10" s="58"/>
      <c r="V10" s="58"/>
      <c r="W10" s="72"/>
    </row>
    <row r="11" spans="1:23" s="97" customFormat="1" ht="15" customHeight="1">
      <c r="A11" s="58"/>
      <c r="B11" s="100">
        <v>5</v>
      </c>
      <c r="C11" s="101">
        <v>5</v>
      </c>
      <c r="D11" s="58"/>
      <c r="E11" s="58"/>
      <c r="F11" s="58"/>
      <c r="G11" s="58"/>
      <c r="H11" s="58"/>
      <c r="I11" s="58"/>
      <c r="J11" s="58"/>
      <c r="K11" s="58"/>
      <c r="L11" s="58"/>
      <c r="M11" s="58"/>
      <c r="N11" s="58"/>
      <c r="O11" s="58"/>
      <c r="P11" s="58"/>
      <c r="Q11" s="58"/>
      <c r="R11" s="58"/>
      <c r="S11" s="58"/>
      <c r="T11" s="58"/>
      <c r="U11" s="58"/>
      <c r="V11" s="58"/>
      <c r="W11" s="72"/>
    </row>
    <row r="12" spans="1:23" s="97" customFormat="1" ht="15" customHeight="1">
      <c r="A12" s="58"/>
      <c r="B12" s="100">
        <v>6</v>
      </c>
      <c r="C12" s="101">
        <v>5</v>
      </c>
      <c r="D12" s="58"/>
      <c r="E12" s="58"/>
      <c r="F12" s="58"/>
      <c r="G12" s="58"/>
      <c r="H12" s="58"/>
      <c r="I12" s="58"/>
      <c r="J12" s="58"/>
      <c r="K12" s="58"/>
      <c r="L12" s="58"/>
      <c r="M12" s="58"/>
      <c r="N12" s="58"/>
      <c r="O12" s="58"/>
      <c r="P12" s="58"/>
      <c r="Q12" s="58"/>
      <c r="R12" s="58"/>
      <c r="S12" s="58"/>
      <c r="T12" s="58"/>
      <c r="U12" s="58"/>
      <c r="V12" s="58"/>
      <c r="W12" s="72"/>
    </row>
    <row r="13" spans="1:23" s="97" customFormat="1" ht="15" customHeight="1" thickBot="1">
      <c r="A13" s="58"/>
      <c r="B13" s="102" t="s">
        <v>44</v>
      </c>
      <c r="C13" s="103" t="s">
        <v>43</v>
      </c>
      <c r="D13" s="58"/>
      <c r="E13" s="58"/>
      <c r="F13" s="58"/>
      <c r="G13" s="58"/>
      <c r="H13" s="58"/>
      <c r="I13" s="58"/>
      <c r="J13" s="58"/>
      <c r="K13" s="58"/>
      <c r="L13" s="58"/>
      <c r="M13" s="58"/>
      <c r="N13" s="58"/>
      <c r="O13" s="58"/>
      <c r="P13" s="58"/>
      <c r="Q13" s="58"/>
      <c r="R13" s="58"/>
      <c r="S13" s="58"/>
      <c r="T13" s="58"/>
      <c r="U13" s="58"/>
      <c r="V13" s="58"/>
      <c r="W13" s="72"/>
    </row>
    <row r="14" spans="1:23" s="97" customFormat="1">
      <c r="A14" s="58"/>
      <c r="B14" s="58"/>
      <c r="C14" s="58"/>
      <c r="D14" s="58"/>
      <c r="E14" s="58"/>
      <c r="F14" s="58"/>
      <c r="G14" s="58"/>
      <c r="H14" s="58"/>
      <c r="I14" s="58"/>
      <c r="J14" s="58"/>
      <c r="K14" s="58"/>
      <c r="L14" s="58"/>
      <c r="M14" s="58"/>
      <c r="N14" s="58"/>
      <c r="O14" s="58"/>
      <c r="P14" s="58"/>
      <c r="Q14" s="58"/>
      <c r="R14" s="58"/>
      <c r="S14" s="58"/>
      <c r="T14" s="58"/>
      <c r="U14" s="58"/>
      <c r="V14" s="58"/>
      <c r="W14" s="72"/>
    </row>
    <row r="15" spans="1:23" ht="6" customHeight="1" thickBot="1">
      <c r="B15" s="105"/>
      <c r="C15" s="105"/>
      <c r="D15" s="105"/>
      <c r="E15" s="105"/>
      <c r="F15" s="105"/>
      <c r="G15" s="105"/>
      <c r="H15" s="105"/>
      <c r="I15" s="105"/>
      <c r="J15" s="105"/>
      <c r="K15" s="105"/>
      <c r="L15" s="105"/>
      <c r="M15" s="91"/>
      <c r="N15" s="105"/>
      <c r="O15" s="105"/>
      <c r="P15" s="105"/>
      <c r="Q15" s="105"/>
      <c r="R15" s="105"/>
      <c r="S15" s="105"/>
      <c r="T15" s="105"/>
      <c r="U15" s="105"/>
      <c r="V15" s="105"/>
    </row>
    <row r="16" spans="1:23">
      <c r="B16" s="105"/>
      <c r="C16" s="105"/>
      <c r="D16" s="104" t="s">
        <v>5</v>
      </c>
      <c r="E16" s="138" t="s">
        <v>14</v>
      </c>
      <c r="F16" s="139" t="s">
        <v>13</v>
      </c>
      <c r="G16" s="140" t="s">
        <v>35</v>
      </c>
      <c r="H16" s="140" t="s">
        <v>36</v>
      </c>
      <c r="I16" s="140" t="s">
        <v>0</v>
      </c>
      <c r="J16" s="141" t="s">
        <v>15</v>
      </c>
      <c r="K16" s="141" t="s">
        <v>32</v>
      </c>
      <c r="L16" s="118" t="s">
        <v>43</v>
      </c>
      <c r="M16" s="119"/>
      <c r="N16" s="104" t="str">
        <f>D16</f>
        <v>Credit Quality step</v>
      </c>
      <c r="O16" s="138" t="s">
        <v>14</v>
      </c>
      <c r="P16" s="139" t="s">
        <v>13</v>
      </c>
      <c r="Q16" s="140" t="s">
        <v>35</v>
      </c>
      <c r="R16" s="140" t="s">
        <v>36</v>
      </c>
      <c r="S16" s="140" t="s">
        <v>0</v>
      </c>
      <c r="T16" s="141" t="s">
        <v>15</v>
      </c>
      <c r="U16" s="141" t="s">
        <v>32</v>
      </c>
      <c r="V16" s="118" t="s">
        <v>43</v>
      </c>
    </row>
    <row r="17" spans="1:23" ht="13.5" thickBot="1">
      <c r="B17" s="105"/>
      <c r="C17" s="105"/>
      <c r="D17" s="105"/>
      <c r="E17" s="105"/>
      <c r="F17" s="105"/>
      <c r="G17" s="105"/>
      <c r="H17" s="105"/>
      <c r="I17" s="105"/>
      <c r="J17" s="105"/>
      <c r="K17" s="105"/>
      <c r="L17" s="105"/>
      <c r="M17" s="91"/>
      <c r="N17" s="106"/>
      <c r="O17" s="120"/>
      <c r="P17" s="120"/>
      <c r="Q17" s="120"/>
      <c r="R17" s="120"/>
      <c r="S17" s="120"/>
      <c r="T17" s="120"/>
      <c r="U17" s="120"/>
      <c r="V17" s="120"/>
    </row>
    <row r="18" spans="1:23" ht="13.5" thickBot="1">
      <c r="B18" s="142" t="s">
        <v>33</v>
      </c>
      <c r="C18" s="143"/>
      <c r="D18" s="144" t="s">
        <v>2</v>
      </c>
      <c r="E18" s="145">
        <v>0.03</v>
      </c>
      <c r="F18" s="146">
        <v>0.03</v>
      </c>
      <c r="G18" s="147">
        <v>0.03</v>
      </c>
      <c r="H18" s="147">
        <v>1.4999999999999999E-2</v>
      </c>
      <c r="I18" s="147">
        <v>1.4999999999999999E-2</v>
      </c>
      <c r="J18" s="148">
        <v>1.4999999999999999E-2</v>
      </c>
      <c r="K18" s="148">
        <v>1.4999999999999999E-2</v>
      </c>
      <c r="L18" s="148">
        <f>K18</f>
        <v>1.4999999999999999E-2</v>
      </c>
      <c r="M18" s="121"/>
      <c r="N18" s="149" t="s">
        <v>34</v>
      </c>
      <c r="O18" s="150">
        <v>0.06</v>
      </c>
      <c r="P18" s="150">
        <v>0.06</v>
      </c>
      <c r="Q18" s="151">
        <v>0.1</v>
      </c>
      <c r="R18" s="147">
        <v>0.13</v>
      </c>
      <c r="S18" s="147">
        <v>0.36</v>
      </c>
      <c r="T18" s="148">
        <v>0.36</v>
      </c>
      <c r="U18" s="148">
        <v>0.36</v>
      </c>
      <c r="V18" s="148">
        <v>0.32</v>
      </c>
    </row>
    <row r="19" spans="1:23">
      <c r="B19" s="122"/>
      <c r="C19" s="107"/>
      <c r="D19" s="108"/>
      <c r="E19" s="123"/>
      <c r="F19" s="123"/>
      <c r="G19" s="123"/>
      <c r="H19" s="123"/>
      <c r="I19" s="123"/>
      <c r="J19" s="123"/>
      <c r="K19" s="123"/>
      <c r="L19" s="123"/>
      <c r="M19" s="124"/>
      <c r="N19" s="109"/>
      <c r="O19" s="123"/>
      <c r="P19" s="123"/>
      <c r="Q19" s="123"/>
      <c r="R19" s="123"/>
      <c r="S19" s="123"/>
      <c r="T19" s="123"/>
      <c r="U19" s="123"/>
      <c r="V19" s="123"/>
    </row>
    <row r="20" spans="1:23" ht="6.75" customHeight="1">
      <c r="A20" s="125"/>
      <c r="B20" s="125"/>
      <c r="C20" s="113"/>
      <c r="D20" s="110"/>
      <c r="E20" s="110"/>
      <c r="F20" s="113"/>
      <c r="G20" s="111"/>
      <c r="H20" s="110"/>
      <c r="I20" s="111"/>
      <c r="J20" s="126"/>
      <c r="K20" s="126"/>
      <c r="L20" s="126"/>
      <c r="M20" s="126"/>
      <c r="N20" s="126"/>
      <c r="O20" s="126"/>
      <c r="P20" s="126"/>
      <c r="Q20" s="126"/>
      <c r="R20" s="127"/>
      <c r="S20" s="112"/>
      <c r="T20" s="126"/>
      <c r="U20" s="126"/>
      <c r="V20" s="126"/>
      <c r="W20" s="128"/>
    </row>
    <row r="21" spans="1:23">
      <c r="B21" s="114"/>
    </row>
    <row r="22" spans="1:23">
      <c r="B22" s="115"/>
      <c r="C22" s="129"/>
    </row>
  </sheetData>
  <sheetProtection algorithmName="SHA-512" hashValue="WDtJzEnfty/shAYAaJLNCEc2S/wmKtRU4DMwXSespR1blsUrbolnDrGP1VeW25agHuCoVZFZNTmrpBq47SYuLw==" saltValue="SSfUsShubDk8q7BGXs8SO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Index</vt:lpstr>
      <vt:lpstr>Concentration_Risk</vt:lpstr>
      <vt:lpstr>Data</vt:lpstr>
      <vt:lpstr>Concentration_Risk!Print_Area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Lorenzo Esteban</dc:creator>
  <cp:lastModifiedBy>Ward, Bradley</cp:lastModifiedBy>
  <cp:lastPrinted>2016-10-26T09:49:56Z</cp:lastPrinted>
  <dcterms:created xsi:type="dcterms:W3CDTF">2011-10-10T18:27:55Z</dcterms:created>
  <dcterms:modified xsi:type="dcterms:W3CDTF">2023-07-07T09:52:02Z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1173137742</vt:i4>
  </property>
  <property fmtid="{D5CDD505-2E9C-101B-9397-08002B2CF9AE}" pid="3" name="_NewReviewCycle">
    <vt:lpwstr/>
  </property>
  <property fmtid="{D5CDD505-2E9C-101B-9397-08002B2CF9AE}" pid="4" name="_EmailSubject">
    <vt:lpwstr/>
  </property>
  <property fmtid="{D5CDD505-2E9C-101B-9397-08002B2CF9AE}" pid="5" name="_AuthorEmail">
    <vt:lpwstr>jcarlos.araque@minhap.es</vt:lpwstr>
  </property>
  <property fmtid="{D5CDD505-2E9C-101B-9397-08002B2CF9AE}" pid="6" name="_AuthorEmailDisplayName">
    <vt:lpwstr>Araque Liébana, Juan Carlos</vt:lpwstr>
  </property>
  <property fmtid="{D5CDD505-2E9C-101B-9397-08002B2CF9AE}" pid="7" name="_ReviewingToolsShownOnce">
    <vt:lpwstr/>
  </property>
</Properties>
</file>